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1\A - Monetary and Banking\"/>
    </mc:Choice>
  </mc:AlternateContent>
  <xr:revisionPtr revIDLastSave="0" documentId="13_ncr:1_{E67AEC9D-9618-4A75-B665-1DF75246E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T1" localSheetId="0">#REF!</definedName>
    <definedName name="\T1">#REF!</definedName>
    <definedName name="\T2" localSheetId="0">[2]BOP!#REF!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WB2" localSheetId="0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 localSheetId="0">#REF!</definedName>
    <definedName name="_1r">#REF!</definedName>
    <definedName name="_2Macros_Import_.qbop">[10]!'[Macros Import].qbop'</definedName>
    <definedName name="_3__123Graph_ACPI_ER_LOG" hidden="1">[3]ER!#REF!</definedName>
    <definedName name="_4__123Graph_BCPI_ER_LOG" hidden="1">[3]ER!#REF!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>'[11]A 11'!#REF!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WB2" localSheetId="0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 localSheetId="0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 localSheetId="0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#REF!</definedName>
    <definedName name="BFOL_L">#REF!</definedName>
    <definedName name="BFOL_O" localSheetId="0">#REF!</definedName>
    <definedName name="BFOL_O">#REF!</definedName>
    <definedName name="BFOL_S" localSheetId="0">#REF!</definedName>
    <definedName name="BFOL_S">#REF!</definedName>
    <definedName name="BFOLB" localSheetId="0">#REF!</definedName>
    <definedName name="BFOLB">#REF!</definedName>
    <definedName name="BFOLG_L" localSheetId="0">#REF!</definedName>
    <definedName name="BFOLG_L">#REF!</definedName>
    <definedName name="BFP" localSheetId="0">#REF!</definedName>
    <definedName name="BFP">#REF!</definedName>
    <definedName name="BFPA" localSheetId="0">#REF!</definedName>
    <definedName name="BFPA">#REF!</definedName>
    <definedName name="BFPAG" localSheetId="0">#REF!</definedName>
    <definedName name="BFPAG">#REF!</definedName>
    <definedName name="BFPL" localSheetId="0">#REF!</definedName>
    <definedName name="BFPL">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 localSheetId="0">#REF!</definedName>
    <definedName name="BRASS_6">#REF!</definedName>
    <definedName name="BTR" localSheetId="0">#REF!</definedName>
    <definedName name="BTR">#REF!</definedName>
    <definedName name="BTRG" localSheetId="0">#REF!</definedName>
    <definedName name="BTRG">#REF!</definedName>
    <definedName name="BX" localSheetId="0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 localSheetId="0">#REF!</definedName>
    <definedName name="CONSOL">#REF!</definedName>
    <definedName name="CONSOLC2" localSheetId="0">#REF!</definedName>
    <definedName name="CONSOLC2">#REF!</definedName>
    <definedName name="copystart" localSheetId="0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 localSheetId="0">#REF!</definedName>
    <definedName name="CPI_Core">#REF!</definedName>
    <definedName name="CPI_NAT_monthly" localSheetId="0">#REF!</definedName>
    <definedName name="CPI_NAT_monthly">#REF!</definedName>
    <definedName name="d" localSheetId="0">#REF!</definedName>
    <definedName name="d">#REF!</definedName>
    <definedName name="D_B" localSheetId="0">#REF!</definedName>
    <definedName name="D_B">#REF!</definedName>
    <definedName name="D_G" localSheetId="0">#REF!</definedName>
    <definedName name="D_G">#REF!</definedName>
    <definedName name="D_Ind" localSheetId="0">#REF!</definedName>
    <definedName name="D_Ind">#REF!</definedName>
    <definedName name="D_L" localSheetId="0">#REF!</definedName>
    <definedName name="D_L">#REF!</definedName>
    <definedName name="D_O" localSheetId="0">#REF!</definedName>
    <definedName name="D_O">#REF!</definedName>
    <definedName name="D_S" localSheetId="0">#REF!</definedName>
    <definedName name="D_S">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B" localSheetId="0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 localSheetId="0">#REF!</definedName>
    <definedName name="DG">#REF!</definedName>
    <definedName name="DG_S" localSheetId="0">#REF!</definedName>
    <definedName name="DG_S">#REF!</definedName>
    <definedName name="DGproj">#N/A</definedName>
    <definedName name="Discount_IDA">[16]NPV!$B$28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 localSheetId="0">#REF!</definedName>
    <definedName name="framework_macro_new">#REF!</definedName>
    <definedName name="framework_monetary" localSheetId="0">#REF!</definedName>
    <definedName name="framework_monetary">#REF!</definedName>
    <definedName name="FRAMEYES" localSheetId="0">#REF!</definedName>
    <definedName name="FRAMEYES">#REF!</definedName>
    <definedName name="GAP" localSheetId="0">#REF!</definedName>
    <definedName name="GAP">#REF!</definedName>
    <definedName name="GAPFGFROM" localSheetId="0">#REF!</definedName>
    <definedName name="GAPFGFROM">#REF!</definedName>
    <definedName name="GAPFGTO" localSheetId="0">#REF!</definedName>
    <definedName name="GAPFGTO">#REF!</definedName>
    <definedName name="GAPSTFROM" localSheetId="0">#REF!</definedName>
    <definedName name="GAPSTFROM">#REF!</definedName>
    <definedName name="GAPSTTO" localSheetId="0">#REF!</definedName>
    <definedName name="GAPSTTO">#REF!</definedName>
    <definedName name="GAPTEST" localSheetId="0">#REF!</definedName>
    <definedName name="GAPTEST">#REF!</definedName>
    <definedName name="GAPTESTFG" localSheetId="0">#REF!</definedName>
    <definedName name="GAPTESTFG">#REF!</definedName>
    <definedName name="GAZZETTE" localSheetId="0">#REF!</definedName>
    <definedName name="GAZZETTE">#REF!</definedName>
    <definedName name="GCB_NGDP">#N/A</definedName>
    <definedName name="GGB_NGDP">#N/A</definedName>
    <definedName name="Grace_IDA">[16]NPV!$B$25</definedName>
    <definedName name="Grace_NC">[16]NPV!#REF!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 localSheetId="0">#REF!</definedName>
    <definedName name="IFSLIABS">#REF!</definedName>
    <definedName name="IM" localSheetId="0">#REF!</definedName>
    <definedName name="IM">#REF!</definedName>
    <definedName name="IMF" localSheetId="0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>[16]NPV!#REF!</definedName>
    <definedName name="InterestRate" localSheetId="0">#REF!</definedName>
    <definedName name="InterestRate">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PI" localSheetId="0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 localSheetId="0">#REF!</definedName>
    <definedName name="RED_DS">#REF!</definedName>
    <definedName name="red_gdp_exp" localSheetId="0">#REF!</definedName>
    <definedName name="red_gdp_exp">#REF!</definedName>
    <definedName name="red_govt_empl" localSheetId="0">#REF!</definedName>
    <definedName name="red_govt_empl">#REF!</definedName>
    <definedName name="RED_NATCPI" localSheetId="0">#REF!</definedName>
    <definedName name="RED_NATCPI">#REF!</definedName>
    <definedName name="RED_TBCPI" localSheetId="0">#REF!</definedName>
    <definedName name="RED_TBCPI">#REF!</definedName>
    <definedName name="RED_TRD" localSheetId="0">#REF!</definedName>
    <definedName name="RED_TRD">#REF!</definedName>
    <definedName name="right" localSheetId="0">#REF!</definedName>
    <definedName name="right">#REF!</definedName>
    <definedName name="rindex" localSheetId="0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 localSheetId="0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PCH" localSheetId="0">#REF!</definedName>
    <definedName name="TM_RPCH">#REF!</definedName>
    <definedName name="TMG" localSheetId="0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 localSheetId="0">#REF!</definedName>
    <definedName name="TMGO_RPCH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PCH" localSheetId="0">#REF!</definedName>
    <definedName name="TMGXO_DPCH">#REF!</definedName>
    <definedName name="TMGXO_R" localSheetId="0">#REF!</definedName>
    <definedName name="TMGXO_R">#REF!</definedName>
    <definedName name="TMGXO_RPCH" localSheetId="0">#REF!</definedName>
    <definedName name="TMGXO_RPCH">#REF!</definedName>
    <definedName name="TMS" localSheetId="0">#REF!</definedName>
    <definedName name="TMS">#REF!</definedName>
    <definedName name="TOC" localSheetId="0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PCH" localSheetId="0">#REF!</definedName>
    <definedName name="TX_RPCH">#REF!</definedName>
    <definedName name="TXG" localSheetId="0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 localSheetId="0">#REF!</definedName>
    <definedName name="TXGO_RPCH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PCH" localSheetId="0">#REF!</definedName>
    <definedName name="TXGXO_DPCH">#REF!</definedName>
    <definedName name="TXGXO_R" localSheetId="0">#REF!</definedName>
    <definedName name="TXGXO_R">#REF!</definedName>
    <definedName name="TXGXO_RPCH" localSheetId="0">#REF!</definedName>
    <definedName name="TXGXO_RPCH">#REF!</definedName>
    <definedName name="TXS" localSheetId="0">#REF!</definedName>
    <definedName name="TXS">#REF!</definedName>
    <definedName name="unemp_96Q3" localSheetId="0">#REF!</definedName>
    <definedName name="unemp_96Q3">#REF!</definedName>
    <definedName name="unemp_96Q4" localSheetId="0">#REF!</definedName>
    <definedName name="unemp_96Q4">#REF!</definedName>
    <definedName name="unemp_97Q1" localSheetId="0">#REF!</definedName>
    <definedName name="unemp_97Q1">#REF!</definedName>
    <definedName name="unemp_97Q2" localSheetId="0">#REF!</definedName>
    <definedName name="unemp_97Q2">#REF!</definedName>
    <definedName name="unemp_nat" localSheetId="0">#REF!</definedName>
    <definedName name="unemp_nat">#REF!</definedName>
    <definedName name="unemp_urbrural" localSheetId="0">#REF!</definedName>
    <definedName name="unemp_urbrural">#REF!</definedName>
    <definedName name="USDSR" localSheetId="0">#REF!</definedName>
    <definedName name="USDSR">#REF!</definedName>
    <definedName name="VTITLES" localSheetId="0">#REF!</definedName>
    <definedName name="VTITLES">#REF!</definedName>
    <definedName name="wage_govt_sector" localSheetId="0">#REF!</definedName>
    <definedName name="wage_govt_sector">#REF!</definedName>
    <definedName name="WAPR" localSheetId="0">#REF!</definedName>
    <definedName name="WAPR">#REF!</definedName>
    <definedName name="WEO" localSheetId="0">#REF!</definedName>
    <definedName name="WEO">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 localSheetId="0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Y14" i="1"/>
  <c r="AY23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X9" i="1"/>
  <c r="AW9" i="1"/>
  <c r="AV9" i="1"/>
  <c r="AV23" i="1" s="1"/>
  <c r="AU9" i="1"/>
  <c r="AT9" i="1"/>
  <c r="AS9" i="1"/>
  <c r="AR9" i="1"/>
  <c r="AQ9" i="1"/>
  <c r="AP9" i="1"/>
  <c r="AP23" i="1" s="1"/>
  <c r="AO9" i="1"/>
  <c r="AN9" i="1"/>
  <c r="AM9" i="1"/>
  <c r="AL9" i="1"/>
  <c r="AK9" i="1"/>
  <c r="AJ9" i="1"/>
  <c r="AJ23" i="1" s="1"/>
  <c r="AI9" i="1"/>
  <c r="AH9" i="1"/>
  <c r="AG9" i="1"/>
  <c r="AC9" i="1"/>
  <c r="AB9" i="1"/>
  <c r="AA9" i="1"/>
  <c r="AA23" i="1" s="1"/>
  <c r="Z9" i="1"/>
  <c r="Y9" i="1"/>
  <c r="X9" i="1"/>
  <c r="W9" i="1"/>
  <c r="V9" i="1"/>
  <c r="U9" i="1"/>
  <c r="U23" i="1" s="1"/>
  <c r="T9" i="1"/>
  <c r="S9" i="1"/>
  <c r="R9" i="1"/>
  <c r="Q9" i="1"/>
  <c r="P9" i="1"/>
  <c r="O9" i="1"/>
  <c r="O23" i="1" s="1"/>
  <c r="N9" i="1"/>
  <c r="M9" i="1"/>
  <c r="L9" i="1"/>
  <c r="K9" i="1"/>
  <c r="J9" i="1"/>
  <c r="I9" i="1"/>
  <c r="I23" i="1" s="1"/>
  <c r="H9" i="1"/>
  <c r="G9" i="1"/>
  <c r="F9" i="1"/>
  <c r="E9" i="1"/>
  <c r="D9" i="1"/>
  <c r="C9" i="1"/>
  <c r="D8" i="1"/>
  <c r="C8" i="1"/>
  <c r="J23" i="1" l="1"/>
  <c r="P23" i="1"/>
  <c r="AB23" i="1"/>
  <c r="AQ23" i="1"/>
  <c r="E23" i="1"/>
  <c r="K23" i="1"/>
  <c r="W23" i="1"/>
  <c r="AC23" i="1"/>
  <c r="AL23" i="1"/>
  <c r="AR23" i="1"/>
  <c r="AX23" i="1"/>
  <c r="V23" i="1"/>
  <c r="AK23" i="1"/>
  <c r="Q23" i="1"/>
  <c r="F23" i="1"/>
  <c r="L23" i="1"/>
  <c r="R23" i="1"/>
  <c r="X23" i="1"/>
  <c r="AG23" i="1"/>
  <c r="AM23" i="1"/>
  <c r="AS23" i="1"/>
  <c r="C23" i="1"/>
  <c r="G23" i="1"/>
  <c r="M23" i="1"/>
  <c r="S23" i="1"/>
  <c r="Y23" i="1"/>
  <c r="AH23" i="1"/>
  <c r="AN23" i="1"/>
  <c r="AT23" i="1"/>
  <c r="D23" i="1"/>
  <c r="H23" i="1"/>
  <c r="N23" i="1"/>
  <c r="T23" i="1"/>
  <c r="Z23" i="1"/>
  <c r="AI23" i="1"/>
  <c r="AO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Aiulu Tolovaa</author>
  </authors>
  <commentList>
    <comment ref="Q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Aiulu Tolovaa:</t>
        </r>
        <r>
          <rPr>
            <sz val="9"/>
            <color indexed="81"/>
            <rFont val="Tahoma"/>
            <family val="2"/>
          </rPr>
          <t xml:space="preserve">
Total assets CBS, BANKS and OFCs
</t>
        </r>
      </text>
    </comment>
  </commentList>
</comments>
</file>

<file path=xl/sharedStrings.xml><?xml version="1.0" encoding="utf-8"?>
<sst xmlns="http://schemas.openxmlformats.org/spreadsheetml/2006/main" count="91" uniqueCount="47">
  <si>
    <t>Table A-6</t>
  </si>
  <si>
    <t>End of Period</t>
  </si>
  <si>
    <t xml:space="preserve">Balance Sheet Totals </t>
  </si>
  <si>
    <t>Domestic Credit</t>
  </si>
  <si>
    <t>2016/17</t>
  </si>
  <si>
    <t>2017/18</t>
  </si>
  <si>
    <t>2018/19</t>
  </si>
  <si>
    <t>2019/20</t>
  </si>
  <si>
    <t>2020/21</t>
  </si>
  <si>
    <t>Sep</t>
  </si>
  <si>
    <t>Dec</t>
  </si>
  <si>
    <t>Jan</t>
  </si>
  <si>
    <t>Feb</t>
  </si>
  <si>
    <t>Mar</t>
  </si>
  <si>
    <t>Jun</t>
  </si>
  <si>
    <t>Apr</t>
  </si>
  <si>
    <t>May</t>
  </si>
  <si>
    <t>Jul</t>
  </si>
  <si>
    <t>Aug</t>
  </si>
  <si>
    <t>Oct</t>
  </si>
  <si>
    <t>Nov</t>
  </si>
  <si>
    <r>
      <t>Ministry of Finance</t>
    </r>
    <r>
      <rPr>
        <sz val="8"/>
        <rFont val="Arial"/>
        <family val="2"/>
      </rPr>
      <t xml:space="preserve"> (3)</t>
    </r>
  </si>
  <si>
    <t>Central Bank of Samoa</t>
  </si>
  <si>
    <t>Commercial banks</t>
  </si>
  <si>
    <t>Australia New Zealand Bank (Samoa) Ltd</t>
  </si>
  <si>
    <t xml:space="preserve">Bank of South Pacific (Samoa) Limited </t>
  </si>
  <si>
    <t>National Bank of Samoa Limited</t>
  </si>
  <si>
    <t>Samoa Commercial Bank Limited</t>
  </si>
  <si>
    <t xml:space="preserve">Non monetary financial institutions </t>
  </si>
  <si>
    <t>National Provident Fund</t>
  </si>
  <si>
    <t>Development Bank of Samoa</t>
  </si>
  <si>
    <t>General Insurance Companies (4)</t>
  </si>
  <si>
    <t>Samoa Life Assurance Corp.</t>
  </si>
  <si>
    <t>Public Trust Office</t>
  </si>
  <si>
    <t>Samoa Housing Corporation</t>
  </si>
  <si>
    <t>Unit Trust of Samoa (2)</t>
  </si>
  <si>
    <t>TOTAL</t>
  </si>
  <si>
    <t>Amounts in Tala million</t>
  </si>
  <si>
    <t>(1)</t>
  </si>
  <si>
    <t xml:space="preserve">Gross claims of financial institutions on the Government of Samoa, domestic non-financial public enterprises and the private sector.  However, the Ministry of Finance's (MOF) claims on and liabilities to Government </t>
  </si>
  <si>
    <t>are recorded on a net basis.</t>
  </si>
  <si>
    <t>(2)</t>
  </si>
  <si>
    <t>UTOS began reporting to CBS late 2013</t>
  </si>
  <si>
    <t>(3)</t>
  </si>
  <si>
    <t>As of March 2015, the MOF balsheet totals are now zero due to the shift of IMF account to Central Bank of Sāmoa (CBS) (please see Table A-9)</t>
  </si>
  <si>
    <t>(4)</t>
  </si>
  <si>
    <t xml:space="preserve">Effective December 2015, General Insurance Companies data have been included in the coverage of the Non-monetary Financial Institutions (aka Other Financial Corporations) as recommended by the International Monetary Financial Statistics Manual (MFSM)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</si>
</sst>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/>
    <xf numFmtId="0" fontId="2" fillId="0" borderId="0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3" fillId="0" borderId="8" xfId="1" applyFont="1" applyBorder="1"/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2" fillId="0" borderId="6" xfId="1" quotePrefix="1" applyFont="1" applyBorder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0" borderId="7" xfId="1" quotePrefix="1" applyFont="1" applyBorder="1" applyAlignment="1">
      <alignment horizontal="left"/>
    </xf>
    <xf numFmtId="164" fontId="4" fillId="2" borderId="0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2" fillId="0" borderId="8" xfId="1" applyFont="1" applyBorder="1"/>
    <xf numFmtId="0" fontId="2" fillId="0" borderId="10" xfId="1" applyFont="1" applyBorder="1" applyAlignment="1">
      <alignment horizontal="left"/>
    </xf>
    <xf numFmtId="164" fontId="2" fillId="0" borderId="9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2" fontId="4" fillId="0" borderId="9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2" fillId="0" borderId="0" xfId="1" quotePrefix="1" applyFont="1" applyBorder="1" applyAlignment="1">
      <alignment horizontal="left"/>
    </xf>
    <xf numFmtId="0" fontId="4" fillId="0" borderId="0" xfId="1" quotePrefix="1" applyFont="1"/>
    <xf numFmtId="0" fontId="4" fillId="0" borderId="0" xfId="1" applyFont="1" applyAlignment="1">
      <alignment horizontal="lef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64" fontId="4" fillId="0" borderId="0" xfId="1" applyNumberFormat="1" applyFont="1"/>
    <xf numFmtId="164" fontId="4" fillId="0" borderId="0" xfId="1" applyNumberFormat="1" applyFont="1" applyBorder="1"/>
    <xf numFmtId="0" fontId="4" fillId="0" borderId="0" xfId="1" applyFont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2" xfId="1" applyFont="1" applyBorder="1"/>
    <xf numFmtId="2" fontId="4" fillId="0" borderId="7" xfId="1" applyNumberFormat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W254"/>
  <sheetViews>
    <sheetView showGridLines="0" tabSelected="1" zoomScaleNormal="100" workbookViewId="0">
      <pane xSplit="2" ySplit="6" topLeftCell="T7" activePane="bottomRight" state="frozen"/>
      <selection activeCell="D392" sqref="D392"/>
      <selection pane="topRight" activeCell="D392" sqref="D392"/>
      <selection pane="bottomLeft" activeCell="D392" sqref="D392"/>
      <selection pane="bottomRight" activeCell="AJ44" sqref="AJ44"/>
    </sheetView>
  </sheetViews>
  <sheetFormatPr defaultColWidth="9.140625" defaultRowHeight="11.25" x14ac:dyDescent="0.2"/>
  <cols>
    <col min="1" max="1" width="2.42578125" style="5" customWidth="1"/>
    <col min="2" max="2" width="36.5703125" style="5" customWidth="1"/>
    <col min="3" max="8" width="6.5703125" style="5" hidden="1" customWidth="1"/>
    <col min="9" max="10" width="6.5703125" style="5" customWidth="1"/>
    <col min="11" max="11" width="6.5703125" style="5" bestFit="1" customWidth="1"/>
    <col min="12" max="13" width="6.5703125" style="5" hidden="1" customWidth="1"/>
    <col min="14" max="14" width="6.5703125" style="5" bestFit="1" customWidth="1"/>
    <col min="15" max="16" width="6.5703125" style="5" hidden="1" customWidth="1"/>
    <col min="17" max="17" width="7.140625" style="5" customWidth="1"/>
    <col min="18" max="19" width="7.140625" style="5" hidden="1" customWidth="1"/>
    <col min="20" max="20" width="7.140625" style="5" customWidth="1"/>
    <col min="21" max="22" width="7.140625" style="5" hidden="1" customWidth="1"/>
    <col min="23" max="24" width="7.140625" style="5" customWidth="1"/>
    <col min="25" max="25" width="6.5703125" style="80" bestFit="1" customWidth="1"/>
    <col min="26" max="27" width="6.5703125" style="80" customWidth="1"/>
    <col min="28" max="28" width="6.5703125" style="5" customWidth="1"/>
    <col min="29" max="29" width="6.5703125" style="80" customWidth="1"/>
    <col min="30" max="31" width="7.5703125" style="5" customWidth="1"/>
    <col min="32" max="32" width="7.5703125" style="80" customWidth="1"/>
    <col min="33" max="36" width="6.5703125" style="5" bestFit="1" customWidth="1"/>
    <col min="37" max="39" width="6.42578125" style="5" customWidth="1"/>
    <col min="40" max="40" width="6.5703125" style="5" customWidth="1"/>
    <col min="41" max="42" width="6.42578125" style="5" customWidth="1"/>
    <col min="43" max="43" width="6.5703125" style="80" customWidth="1"/>
    <col min="44" max="44" width="7.7109375" style="5" customWidth="1"/>
    <col min="45" max="45" width="6.7109375" style="80" customWidth="1"/>
    <col min="46" max="47" width="6.7109375" style="5" customWidth="1"/>
    <col min="48" max="48" width="7.7109375" style="5" customWidth="1"/>
    <col min="49" max="49" width="7.28515625" style="80" customWidth="1"/>
    <col min="50" max="51" width="7.28515625" style="5" customWidth="1"/>
    <col min="52" max="52" width="6.7109375" style="5" customWidth="1"/>
    <col min="53" max="16384" width="9.140625" style="5"/>
  </cols>
  <sheetData>
    <row r="1" spans="1:75" ht="11.25" customHeight="1" x14ac:dyDescent="0.2">
      <c r="A1" s="1" t="s">
        <v>0</v>
      </c>
      <c r="B1" s="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3"/>
      <c r="AX1" s="4"/>
    </row>
    <row r="2" spans="1:75" ht="11.25" customHeight="1" x14ac:dyDescent="0.2">
      <c r="A2" s="2"/>
      <c r="B2" s="2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3"/>
      <c r="AX2" s="4"/>
    </row>
    <row r="3" spans="1:75" ht="11.2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75" ht="12.95" customHeight="1" x14ac:dyDescent="0.2">
      <c r="A4" s="6" t="s">
        <v>1</v>
      </c>
      <c r="B4" s="7"/>
      <c r="C4" s="95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82"/>
      <c r="AG4" s="97" t="s">
        <v>3</v>
      </c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83"/>
    </row>
    <row r="5" spans="1:75" ht="12.95" customHeight="1" x14ac:dyDescent="0.2">
      <c r="A5" s="8"/>
      <c r="B5" s="9"/>
      <c r="C5" s="98" t="s">
        <v>4</v>
      </c>
      <c r="D5" s="99"/>
      <c r="E5" s="99"/>
      <c r="F5" s="99"/>
      <c r="G5" s="99"/>
      <c r="H5" s="100"/>
      <c r="I5" s="10"/>
      <c r="J5" s="99" t="s">
        <v>5</v>
      </c>
      <c r="K5" s="99"/>
      <c r="L5" s="99"/>
      <c r="M5" s="99"/>
      <c r="N5" s="100"/>
      <c r="O5" s="99" t="s">
        <v>6</v>
      </c>
      <c r="P5" s="99"/>
      <c r="Q5" s="99" t="s">
        <v>6</v>
      </c>
      <c r="R5" s="99"/>
      <c r="S5" s="99"/>
      <c r="T5" s="99"/>
      <c r="U5" s="99"/>
      <c r="V5" s="99"/>
      <c r="W5" s="99"/>
      <c r="X5" s="100"/>
      <c r="Y5" s="98" t="s">
        <v>7</v>
      </c>
      <c r="Z5" s="99"/>
      <c r="AA5" s="99"/>
      <c r="AB5" s="11"/>
      <c r="AC5" s="90" t="s">
        <v>8</v>
      </c>
      <c r="AD5" s="91"/>
      <c r="AE5" s="91"/>
      <c r="AF5" s="92"/>
      <c r="AG5" s="99" t="s">
        <v>4</v>
      </c>
      <c r="AH5" s="99"/>
      <c r="AI5" s="99"/>
      <c r="AJ5" s="100"/>
      <c r="AK5" s="98" t="s">
        <v>5</v>
      </c>
      <c r="AL5" s="99"/>
      <c r="AM5" s="99"/>
      <c r="AN5" s="99"/>
      <c r="AO5" s="98" t="s">
        <v>6</v>
      </c>
      <c r="AP5" s="99"/>
      <c r="AQ5" s="99"/>
      <c r="AR5" s="100"/>
      <c r="AS5" s="98" t="s">
        <v>7</v>
      </c>
      <c r="AT5" s="99"/>
      <c r="AU5" s="99"/>
      <c r="AV5" s="99"/>
      <c r="AW5" s="90" t="s">
        <v>8</v>
      </c>
      <c r="AX5" s="91"/>
      <c r="AY5" s="91"/>
      <c r="AZ5" s="9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95" customHeight="1" x14ac:dyDescent="0.2">
      <c r="A6" s="13"/>
      <c r="B6" s="14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16" t="s">
        <v>9</v>
      </c>
      <c r="J6" s="17" t="s">
        <v>10</v>
      </c>
      <c r="K6" s="17" t="s">
        <v>13</v>
      </c>
      <c r="L6" s="17" t="s">
        <v>15</v>
      </c>
      <c r="M6" s="17" t="s">
        <v>16</v>
      </c>
      <c r="N6" s="18" t="s">
        <v>14</v>
      </c>
      <c r="O6" s="17" t="s">
        <v>17</v>
      </c>
      <c r="P6" s="17" t="s">
        <v>18</v>
      </c>
      <c r="Q6" s="17" t="s">
        <v>9</v>
      </c>
      <c r="R6" s="17" t="s">
        <v>19</v>
      </c>
      <c r="S6" s="17" t="s">
        <v>20</v>
      </c>
      <c r="T6" s="17" t="s">
        <v>10</v>
      </c>
      <c r="U6" s="17" t="s">
        <v>11</v>
      </c>
      <c r="V6" s="17" t="s">
        <v>12</v>
      </c>
      <c r="W6" s="17" t="s">
        <v>13</v>
      </c>
      <c r="X6" s="18" t="s">
        <v>14</v>
      </c>
      <c r="Y6" s="16" t="s">
        <v>9</v>
      </c>
      <c r="Z6" s="17" t="s">
        <v>10</v>
      </c>
      <c r="AA6" s="17" t="s">
        <v>13</v>
      </c>
      <c r="AB6" s="18" t="s">
        <v>14</v>
      </c>
      <c r="AC6" s="10" t="s">
        <v>9</v>
      </c>
      <c r="AD6" s="10" t="s">
        <v>10</v>
      </c>
      <c r="AE6" s="81" t="s">
        <v>13</v>
      </c>
      <c r="AF6" s="89" t="s">
        <v>14</v>
      </c>
      <c r="AG6" s="17" t="s">
        <v>9</v>
      </c>
      <c r="AH6" s="17" t="s">
        <v>10</v>
      </c>
      <c r="AI6" s="17" t="s">
        <v>13</v>
      </c>
      <c r="AJ6" s="18" t="s">
        <v>14</v>
      </c>
      <c r="AK6" s="17" t="s">
        <v>9</v>
      </c>
      <c r="AL6" s="17" t="s">
        <v>10</v>
      </c>
      <c r="AM6" s="17" t="s">
        <v>13</v>
      </c>
      <c r="AN6" s="18" t="s">
        <v>14</v>
      </c>
      <c r="AO6" s="17" t="s">
        <v>9</v>
      </c>
      <c r="AP6" s="17" t="s">
        <v>10</v>
      </c>
      <c r="AQ6" s="17" t="s">
        <v>13</v>
      </c>
      <c r="AR6" s="17" t="s">
        <v>14</v>
      </c>
      <c r="AS6" s="16" t="s">
        <v>9</v>
      </c>
      <c r="AT6" s="17" t="s">
        <v>10</v>
      </c>
      <c r="AU6" s="17" t="s">
        <v>13</v>
      </c>
      <c r="AV6" s="17" t="s">
        <v>14</v>
      </c>
      <c r="AW6" s="19" t="s">
        <v>9</v>
      </c>
      <c r="AX6" s="17" t="s">
        <v>10</v>
      </c>
      <c r="AY6" s="17" t="s">
        <v>13</v>
      </c>
      <c r="AZ6" s="88" t="s">
        <v>14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5" ht="12.75" customHeight="1" x14ac:dyDescent="0.2">
      <c r="A7" s="8" t="s">
        <v>21</v>
      </c>
      <c r="B7" s="9"/>
      <c r="C7" s="20">
        <v>0</v>
      </c>
      <c r="D7" s="20">
        <v>0</v>
      </c>
      <c r="E7" s="21">
        <v>0</v>
      </c>
      <c r="F7" s="21">
        <v>0</v>
      </c>
      <c r="G7" s="21">
        <v>0</v>
      </c>
      <c r="H7" s="22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3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3">
        <v>0</v>
      </c>
      <c r="Y7" s="24">
        <v>0</v>
      </c>
      <c r="Z7" s="20">
        <v>0</v>
      </c>
      <c r="AA7" s="20">
        <v>0</v>
      </c>
      <c r="AB7" s="23">
        <v>0</v>
      </c>
      <c r="AC7" s="20">
        <v>0</v>
      </c>
      <c r="AD7" s="20">
        <v>0</v>
      </c>
      <c r="AE7" s="20">
        <v>0</v>
      </c>
      <c r="AF7" s="23">
        <v>0</v>
      </c>
      <c r="AG7" s="20">
        <v>-1.5894757069666297</v>
      </c>
      <c r="AH7" s="20">
        <v>-1.512766229384003</v>
      </c>
      <c r="AI7" s="20">
        <v>-1.3178995732007215</v>
      </c>
      <c r="AJ7" s="23">
        <v>-1.0237022277346166</v>
      </c>
      <c r="AK7" s="20">
        <v>-1.0364009564363568</v>
      </c>
      <c r="AL7" s="20">
        <v>-1.0104474230944407</v>
      </c>
      <c r="AM7" s="20">
        <v>-1.0680520514968774</v>
      </c>
      <c r="AN7" s="23">
        <v>-0.99294175679987728</v>
      </c>
      <c r="AO7" s="20">
        <v>-1.057945134482388</v>
      </c>
      <c r="AP7" s="20">
        <v>-0.90966507848653944</v>
      </c>
      <c r="AQ7" s="20">
        <v>-1.2300722204634773</v>
      </c>
      <c r="AR7" s="20">
        <v>-1.1381497479359106</v>
      </c>
      <c r="AS7" s="24">
        <v>-1.112241913009836</v>
      </c>
      <c r="AT7" s="20">
        <v>-0.98382739466169011</v>
      </c>
      <c r="AU7" s="20">
        <v>-1.0842283247438902</v>
      </c>
      <c r="AV7" s="20">
        <v>-1.0171471667799263</v>
      </c>
      <c r="AW7" s="24">
        <v>-1.0288532783999211</v>
      </c>
      <c r="AX7" s="20">
        <v>-1.0139272368322718</v>
      </c>
      <c r="AY7" s="20">
        <v>-1.0012973420649272</v>
      </c>
      <c r="AZ7" s="35">
        <v>-1.0259709115401372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5" ht="12" customHeight="1" x14ac:dyDescent="0.2">
      <c r="A8" s="8" t="s">
        <v>22</v>
      </c>
      <c r="B8" s="25"/>
      <c r="C8" s="26">
        <f>518.277/C24*100</f>
        <v>16.642393463001866</v>
      </c>
      <c r="D8" s="26">
        <f>503.951/D24*100</f>
        <v>16.037509021311646</v>
      </c>
      <c r="E8" s="26">
        <v>-0.75557969797419544</v>
      </c>
      <c r="F8" s="26">
        <v>-0.75557969797419544</v>
      </c>
      <c r="G8" s="26">
        <v>0</v>
      </c>
      <c r="H8" s="27">
        <v>0</v>
      </c>
      <c r="I8" s="26">
        <v>0</v>
      </c>
      <c r="J8" s="26">
        <v>0</v>
      </c>
      <c r="K8" s="26">
        <v>0</v>
      </c>
      <c r="L8" s="26">
        <v>-0.48095938367130842</v>
      </c>
      <c r="M8" s="26">
        <v>-0.48095938367130842</v>
      </c>
      <c r="N8" s="27">
        <v>0</v>
      </c>
      <c r="O8" s="26">
        <v>-0.37571691505629312</v>
      </c>
      <c r="P8" s="26">
        <v>-0.37571691505629312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8">
        <v>0</v>
      </c>
      <c r="Z8" s="26">
        <v>0</v>
      </c>
      <c r="AA8" s="26">
        <v>0</v>
      </c>
      <c r="AB8" s="27">
        <v>0</v>
      </c>
      <c r="AC8" s="26">
        <v>0</v>
      </c>
      <c r="AD8" s="26">
        <v>0</v>
      </c>
      <c r="AE8" s="26">
        <v>0</v>
      </c>
      <c r="AF8" s="27">
        <v>0</v>
      </c>
      <c r="AG8" s="20">
        <v>2.4316954498353338</v>
      </c>
      <c r="AH8" s="20">
        <v>1.7138212165824482</v>
      </c>
      <c r="AI8" s="20">
        <v>0.46692667774572694</v>
      </c>
      <c r="AJ8" s="23">
        <v>0.27521921807574001</v>
      </c>
      <c r="AK8" s="29">
        <v>0.2669226000181501</v>
      </c>
      <c r="AL8" s="29">
        <v>0.25579770488837339</v>
      </c>
      <c r="AM8" s="29">
        <v>0.25173779507864757</v>
      </c>
      <c r="AN8" s="30">
        <v>0.24557999428889712</v>
      </c>
      <c r="AO8" s="29">
        <v>0.23350944357068568</v>
      </c>
      <c r="AP8" s="29">
        <v>4.8755693791254791</v>
      </c>
      <c r="AQ8" s="29">
        <v>4.8509883347243399</v>
      </c>
      <c r="AR8" s="30">
        <v>4.9322127290564097</v>
      </c>
      <c r="AS8" s="31">
        <v>4.6596416661406082</v>
      </c>
      <c r="AT8" s="29">
        <v>4.4212957179969159</v>
      </c>
      <c r="AU8" s="29">
        <v>4.1651593021388846</v>
      </c>
      <c r="AV8" s="29">
        <v>4.187098919574221</v>
      </c>
      <c r="AW8" s="31">
        <v>4.1838384144268987</v>
      </c>
      <c r="AX8" s="29">
        <v>4.0846547425083255</v>
      </c>
      <c r="AY8" s="29">
        <v>4.043696004864354</v>
      </c>
      <c r="AZ8" s="35">
        <v>4.0442400403551044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5" ht="12" customHeight="1" x14ac:dyDescent="0.2">
      <c r="A9" s="8" t="s">
        <v>23</v>
      </c>
      <c r="B9" s="25"/>
      <c r="C9" s="26">
        <f t="shared" ref="C9:AX9" si="0">SUM(C10:C13)</f>
        <v>46.514326829175175</v>
      </c>
      <c r="D9" s="26">
        <f t="shared" si="0"/>
        <v>46.400070102949059</v>
      </c>
      <c r="E9" s="26">
        <f t="shared" si="0"/>
        <v>55.674363999314927</v>
      </c>
      <c r="F9" s="26">
        <f t="shared" si="0"/>
        <v>55.674363999314927</v>
      </c>
      <c r="G9" s="26">
        <f t="shared" si="0"/>
        <v>55.674363999314927</v>
      </c>
      <c r="H9" s="27">
        <f t="shared" si="0"/>
        <v>56.849551173561622</v>
      </c>
      <c r="I9" s="26">
        <f t="shared" si="0"/>
        <v>57.453854620197369</v>
      </c>
      <c r="J9" s="26">
        <f t="shared" si="0"/>
        <v>58.17406108229612</v>
      </c>
      <c r="K9" s="26">
        <f t="shared" si="0"/>
        <v>56.94186604199669</v>
      </c>
      <c r="L9" s="26">
        <f t="shared" si="0"/>
        <v>56.539184696118852</v>
      </c>
      <c r="M9" s="26">
        <f t="shared" si="0"/>
        <v>56.539184696118852</v>
      </c>
      <c r="N9" s="27">
        <f t="shared" si="0"/>
        <v>56.268555796957067</v>
      </c>
      <c r="O9" s="26">
        <f t="shared" si="0"/>
        <v>57.450335548285935</v>
      </c>
      <c r="P9" s="26">
        <f t="shared" si="0"/>
        <v>57.450335548285935</v>
      </c>
      <c r="Q9" s="26">
        <f t="shared" si="0"/>
        <v>57.235292871585372</v>
      </c>
      <c r="R9" s="26">
        <f t="shared" si="0"/>
        <v>57.446286555017885</v>
      </c>
      <c r="S9" s="26">
        <f t="shared" si="0"/>
        <v>57.446286555017885</v>
      </c>
      <c r="T9" s="26">
        <f t="shared" si="0"/>
        <v>57.446286555017885</v>
      </c>
      <c r="U9" s="26">
        <f t="shared" si="0"/>
        <v>62.950286508367519</v>
      </c>
      <c r="V9" s="26">
        <f t="shared" si="0"/>
        <v>63.267539413855296</v>
      </c>
      <c r="W9" s="26">
        <f t="shared" si="0"/>
        <v>57.508544188637302</v>
      </c>
      <c r="X9" s="27">
        <f t="shared" si="0"/>
        <v>56.680936801744906</v>
      </c>
      <c r="Y9" s="28">
        <f t="shared" si="0"/>
        <v>56.75201389052512</v>
      </c>
      <c r="Z9" s="26">
        <f t="shared" si="0"/>
        <v>56.500531874765407</v>
      </c>
      <c r="AA9" s="26">
        <f t="shared" si="0"/>
        <v>55.611224309875652</v>
      </c>
      <c r="AB9" s="27">
        <f t="shared" si="0"/>
        <v>55.140726031385739</v>
      </c>
      <c r="AC9" s="26">
        <f t="shared" si="0"/>
        <v>55.96439508009955</v>
      </c>
      <c r="AD9" s="26">
        <v>55.67729357388653</v>
      </c>
      <c r="AE9" s="26">
        <v>55.232822205466178</v>
      </c>
      <c r="AF9" s="27">
        <v>54.84351506800536</v>
      </c>
      <c r="AG9" s="20">
        <f t="shared" si="0"/>
        <v>57.659331108757328</v>
      </c>
      <c r="AH9" s="20">
        <f t="shared" si="0"/>
        <v>57.15847951857868</v>
      </c>
      <c r="AI9" s="20">
        <f t="shared" si="0"/>
        <v>58.289359670077403</v>
      </c>
      <c r="AJ9" s="23">
        <f t="shared" si="0"/>
        <v>57.860218449949279</v>
      </c>
      <c r="AK9" s="20">
        <f t="shared" si="0"/>
        <v>56.933204829952899</v>
      </c>
      <c r="AL9" s="20">
        <f t="shared" si="0"/>
        <v>57.067117051186059</v>
      </c>
      <c r="AM9" s="20">
        <f t="shared" si="0"/>
        <v>56.905149355658821</v>
      </c>
      <c r="AN9" s="23">
        <f t="shared" si="0"/>
        <v>57.317236194228876</v>
      </c>
      <c r="AO9" s="20">
        <f t="shared" si="0"/>
        <v>57.285158384731062</v>
      </c>
      <c r="AP9" s="20">
        <f t="shared" si="0"/>
        <v>54.315280264088628</v>
      </c>
      <c r="AQ9" s="20">
        <f t="shared" si="0"/>
        <v>55.035426719492968</v>
      </c>
      <c r="AR9" s="20">
        <f t="shared" si="0"/>
        <v>53.710997484598693</v>
      </c>
      <c r="AS9" s="24">
        <f t="shared" si="0"/>
        <v>53.784721323539763</v>
      </c>
      <c r="AT9" s="20">
        <f t="shared" si="0"/>
        <v>53.95975176964356</v>
      </c>
      <c r="AU9" s="20">
        <f t="shared" si="0"/>
        <v>53.911797136772151</v>
      </c>
      <c r="AV9" s="20">
        <f t="shared" si="0"/>
        <v>53.434444163490092</v>
      </c>
      <c r="AW9" s="24">
        <f t="shared" si="0"/>
        <v>53.811411544130522</v>
      </c>
      <c r="AX9" s="20">
        <f t="shared" si="0"/>
        <v>53.640314092453991</v>
      </c>
      <c r="AY9" s="20">
        <v>52.640244727280866</v>
      </c>
      <c r="AZ9" s="35">
        <v>52.634606718275109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5" ht="12" customHeight="1" x14ac:dyDescent="0.2">
      <c r="A10" s="8"/>
      <c r="B10" s="32" t="s">
        <v>24</v>
      </c>
      <c r="C10" s="26">
        <v>19.922757031132189</v>
      </c>
      <c r="D10" s="26">
        <v>18.990256956214846</v>
      </c>
      <c r="E10" s="26">
        <v>21.851936096607357</v>
      </c>
      <c r="F10" s="26">
        <v>21.851936096607357</v>
      </c>
      <c r="G10" s="26">
        <v>21.851936096607357</v>
      </c>
      <c r="H10" s="27">
        <v>21.174948341655838</v>
      </c>
      <c r="I10" s="26">
        <v>20.486297082518707</v>
      </c>
      <c r="J10" s="26">
        <v>20.154265281882168</v>
      </c>
      <c r="K10" s="26">
        <v>18.803387584305849</v>
      </c>
      <c r="L10" s="26">
        <v>17.985063031760653</v>
      </c>
      <c r="M10" s="26">
        <v>17.985063031760653</v>
      </c>
      <c r="N10" s="27">
        <v>17.898976226020512</v>
      </c>
      <c r="O10" s="26">
        <v>18.09701979513866</v>
      </c>
      <c r="P10" s="26">
        <v>18.09701979513866</v>
      </c>
      <c r="Q10" s="26">
        <v>18.029280737743967</v>
      </c>
      <c r="R10" s="26">
        <v>18.776959739276673</v>
      </c>
      <c r="S10" s="26">
        <v>18.776959739276673</v>
      </c>
      <c r="T10" s="26">
        <v>18.776959739276673</v>
      </c>
      <c r="U10" s="26">
        <v>20.188494862928827</v>
      </c>
      <c r="V10" s="26">
        <v>20.19005427077002</v>
      </c>
      <c r="W10" s="26">
        <v>17.237279529676538</v>
      </c>
      <c r="X10" s="27">
        <v>16.367508114951786</v>
      </c>
      <c r="Y10" s="28">
        <v>16.097727669021154</v>
      </c>
      <c r="Z10" s="26">
        <v>16.037356374926517</v>
      </c>
      <c r="AA10" s="26">
        <v>15.321724260262929</v>
      </c>
      <c r="AB10" s="27">
        <v>14.971232815006058</v>
      </c>
      <c r="AC10" s="26">
        <v>15.14194885121892</v>
      </c>
      <c r="AD10" s="26">
        <v>14.025893317343934</v>
      </c>
      <c r="AE10" s="26">
        <v>13.563426894114064</v>
      </c>
      <c r="AF10" s="27">
        <v>14.100121086808565</v>
      </c>
      <c r="AG10" s="20">
        <v>23.42912677187341</v>
      </c>
      <c r="AH10" s="20">
        <v>22.05971054908623</v>
      </c>
      <c r="AI10" s="20">
        <v>21.312754857762737</v>
      </c>
      <c r="AJ10" s="23">
        <v>20.814556853352506</v>
      </c>
      <c r="AK10" s="20">
        <v>19.359477153726779</v>
      </c>
      <c r="AL10" s="20">
        <v>17.835778008005676</v>
      </c>
      <c r="AM10" s="20">
        <v>17.361084629931035</v>
      </c>
      <c r="AN10" s="23">
        <v>16.8072145276169</v>
      </c>
      <c r="AO10" s="20">
        <v>16.396159752737699</v>
      </c>
      <c r="AP10" s="20">
        <v>15.162931241931524</v>
      </c>
      <c r="AQ10" s="20">
        <v>14.916755403344172</v>
      </c>
      <c r="AR10" s="20">
        <v>13.941247825925435</v>
      </c>
      <c r="AS10" s="24">
        <v>14.035449631582237</v>
      </c>
      <c r="AT10" s="20">
        <v>13.65123605765079</v>
      </c>
      <c r="AU10" s="20">
        <v>13.869232885796695</v>
      </c>
      <c r="AV10" s="20">
        <v>13.391600713266499</v>
      </c>
      <c r="AW10" s="24">
        <v>12.949884917605578</v>
      </c>
      <c r="AX10" s="20">
        <v>13.454298721286845</v>
      </c>
      <c r="AY10" s="20">
        <v>12.997129334543809</v>
      </c>
      <c r="AZ10" s="35">
        <v>13.242794535553109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5" ht="12" customHeight="1" x14ac:dyDescent="0.2">
      <c r="A11" s="8"/>
      <c r="B11" s="33" t="s">
        <v>25</v>
      </c>
      <c r="C11" s="26">
        <v>10.117887536299548</v>
      </c>
      <c r="D11" s="26">
        <v>10.76565182297001</v>
      </c>
      <c r="E11" s="26">
        <v>14.393798824838047</v>
      </c>
      <c r="F11" s="26">
        <v>14.393798824838047</v>
      </c>
      <c r="G11" s="26">
        <v>14.393798824838047</v>
      </c>
      <c r="H11" s="27">
        <v>15.432748189459772</v>
      </c>
      <c r="I11" s="26">
        <v>16.006108413481019</v>
      </c>
      <c r="J11" s="26">
        <v>16.485583050005513</v>
      </c>
      <c r="K11" s="26">
        <v>17.160429105026861</v>
      </c>
      <c r="L11" s="26">
        <v>17.705706514517932</v>
      </c>
      <c r="M11" s="26">
        <v>17.705706514517932</v>
      </c>
      <c r="N11" s="27">
        <v>17.620956868963976</v>
      </c>
      <c r="O11" s="26">
        <v>17.531005607267318</v>
      </c>
      <c r="P11" s="26">
        <v>17.531005607267318</v>
      </c>
      <c r="Q11" s="26">
        <v>17.465385200788216</v>
      </c>
      <c r="R11" s="26">
        <v>16.671736056778546</v>
      </c>
      <c r="S11" s="26">
        <v>16.671736056778546</v>
      </c>
      <c r="T11" s="26">
        <v>16.671736056778546</v>
      </c>
      <c r="U11" s="26">
        <v>19.248061936373176</v>
      </c>
      <c r="V11" s="26">
        <v>19.568236521452366</v>
      </c>
      <c r="W11" s="26">
        <v>18.024546882303234</v>
      </c>
      <c r="X11" s="27">
        <v>18.064773353540243</v>
      </c>
      <c r="Y11" s="28">
        <v>18.495879815729435</v>
      </c>
      <c r="Z11" s="26">
        <v>18.090808454248105</v>
      </c>
      <c r="AA11" s="26">
        <v>17.895656078721441</v>
      </c>
      <c r="AB11" s="27">
        <v>17.793332231552839</v>
      </c>
      <c r="AC11" s="26">
        <v>17.878820394004585</v>
      </c>
      <c r="AD11" s="26">
        <v>18.187125030249124</v>
      </c>
      <c r="AE11" s="26">
        <v>18.671444348710025</v>
      </c>
      <c r="AF11" s="27">
        <v>18.75069045841191</v>
      </c>
      <c r="AG11" s="20">
        <v>13.429388974535192</v>
      </c>
      <c r="AH11" s="20">
        <v>13.728638308120903</v>
      </c>
      <c r="AI11" s="20">
        <v>14.745815181486796</v>
      </c>
      <c r="AJ11" s="23">
        <v>14.799431804510954</v>
      </c>
      <c r="AK11" s="20">
        <v>15.184728503504708</v>
      </c>
      <c r="AL11" s="20">
        <v>15.829978343888465</v>
      </c>
      <c r="AM11" s="20">
        <v>16.134655591037479</v>
      </c>
      <c r="AN11" s="23">
        <v>16.333460910916912</v>
      </c>
      <c r="AO11" s="20">
        <v>17.268082509212022</v>
      </c>
      <c r="AP11" s="20">
        <v>16.544666545477902</v>
      </c>
      <c r="AQ11" s="20">
        <v>17.062823968815852</v>
      </c>
      <c r="AR11" s="20">
        <v>17.335743394235593</v>
      </c>
      <c r="AS11" s="24">
        <v>17.606513087069995</v>
      </c>
      <c r="AT11" s="20">
        <v>17.566788654839076</v>
      </c>
      <c r="AU11" s="20">
        <v>16.940821864648655</v>
      </c>
      <c r="AV11" s="20">
        <v>16.997821290061282</v>
      </c>
      <c r="AW11" s="24">
        <v>17.328964146057196</v>
      </c>
      <c r="AX11" s="20">
        <v>17.102705522209327</v>
      </c>
      <c r="AY11" s="20">
        <v>16.549469228630326</v>
      </c>
      <c r="AZ11" s="35">
        <v>16.017615625799234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5" ht="12" customHeight="1" x14ac:dyDescent="0.2">
      <c r="A12" s="8"/>
      <c r="B12" s="33" t="s">
        <v>26</v>
      </c>
      <c r="C12" s="26">
        <v>8.0656092160048498</v>
      </c>
      <c r="D12" s="26">
        <v>8.4083543014954252</v>
      </c>
      <c r="E12" s="26">
        <v>9.828002934697281</v>
      </c>
      <c r="F12" s="26">
        <v>9.828002934697281</v>
      </c>
      <c r="G12" s="26">
        <v>9.828002934697281</v>
      </c>
      <c r="H12" s="27">
        <v>10.368772846251181</v>
      </c>
      <c r="I12" s="26">
        <v>10.916602083417965</v>
      </c>
      <c r="J12" s="26">
        <v>11.255015754404884</v>
      </c>
      <c r="K12" s="26">
        <v>10.31876216413144</v>
      </c>
      <c r="L12" s="26">
        <v>9.8977440412421664</v>
      </c>
      <c r="M12" s="26">
        <v>9.8977440412421664</v>
      </c>
      <c r="N12" s="27">
        <v>9.8503677731112536</v>
      </c>
      <c r="O12" s="26">
        <v>10.509412514750615</v>
      </c>
      <c r="P12" s="26">
        <v>10.509412514750615</v>
      </c>
      <c r="Q12" s="26">
        <v>10.470074673184435</v>
      </c>
      <c r="R12" s="26">
        <v>10.933940177657844</v>
      </c>
      <c r="S12" s="26">
        <v>10.933940177657844</v>
      </c>
      <c r="T12" s="26">
        <v>10.933940177657844</v>
      </c>
      <c r="U12" s="26">
        <v>11.35664462155782</v>
      </c>
      <c r="V12" s="26">
        <v>11.616687793010117</v>
      </c>
      <c r="W12" s="26">
        <v>11.258042185004191</v>
      </c>
      <c r="X12" s="27">
        <v>10.85688020949463</v>
      </c>
      <c r="Y12" s="28">
        <v>10.59112882484049</v>
      </c>
      <c r="Z12" s="26">
        <v>11.076894204767466</v>
      </c>
      <c r="AA12" s="26">
        <v>11.053438845435814</v>
      </c>
      <c r="AB12" s="27">
        <v>11.236410819079749</v>
      </c>
      <c r="AC12" s="26">
        <v>11.336725820526251</v>
      </c>
      <c r="AD12" s="26">
        <v>11.638396181056377</v>
      </c>
      <c r="AE12" s="26">
        <v>11.240900316690096</v>
      </c>
      <c r="AF12" s="27">
        <v>10.262452210035296</v>
      </c>
      <c r="AG12" s="20">
        <v>10.099948512276658</v>
      </c>
      <c r="AH12" s="20">
        <v>10.553899817826059</v>
      </c>
      <c r="AI12" s="20">
        <v>11.131658991711411</v>
      </c>
      <c r="AJ12" s="23">
        <v>11.005715050043083</v>
      </c>
      <c r="AK12" s="20">
        <v>11.370715793974664</v>
      </c>
      <c r="AL12" s="20">
        <v>12.293220938647593</v>
      </c>
      <c r="AM12" s="20">
        <v>12.056007004048007</v>
      </c>
      <c r="AN12" s="23">
        <v>12.686686973985594</v>
      </c>
      <c r="AO12" s="20">
        <v>12.427144562870415</v>
      </c>
      <c r="AP12" s="20">
        <v>12.161941646915738</v>
      </c>
      <c r="AQ12" s="20">
        <v>12.386610914451449</v>
      </c>
      <c r="AR12" s="20">
        <v>12.142996907135355</v>
      </c>
      <c r="AS12" s="24">
        <v>12.0742843720734</v>
      </c>
      <c r="AT12" s="20">
        <v>12.884381400362631</v>
      </c>
      <c r="AU12" s="20">
        <v>12.985200394861726</v>
      </c>
      <c r="AV12" s="20">
        <v>13.002459600536126</v>
      </c>
      <c r="AW12" s="24">
        <v>13.130843233640437</v>
      </c>
      <c r="AX12" s="20">
        <v>12.478889544178847</v>
      </c>
      <c r="AY12" s="20">
        <v>12.442953932226837</v>
      </c>
      <c r="AZ12" s="35">
        <v>12.220170299933281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5" ht="12" customHeight="1" x14ac:dyDescent="0.2">
      <c r="A13" s="8"/>
      <c r="B13" s="33" t="s">
        <v>27</v>
      </c>
      <c r="C13" s="26">
        <v>8.4080730457385933</v>
      </c>
      <c r="D13" s="26">
        <v>8.2358070222687711</v>
      </c>
      <c r="E13" s="26">
        <v>9.6006261431722439</v>
      </c>
      <c r="F13" s="26">
        <v>9.6006261431722439</v>
      </c>
      <c r="G13" s="26">
        <v>9.6006261431722439</v>
      </c>
      <c r="H13" s="27">
        <v>9.8730817961948336</v>
      </c>
      <c r="I13" s="26">
        <v>10.044847040779677</v>
      </c>
      <c r="J13" s="26">
        <v>10.279196996003561</v>
      </c>
      <c r="K13" s="26">
        <v>10.65928718853254</v>
      </c>
      <c r="L13" s="26">
        <v>10.950671108598103</v>
      </c>
      <c r="M13" s="26">
        <v>10.950671108598103</v>
      </c>
      <c r="N13" s="27">
        <v>10.898254928861325</v>
      </c>
      <c r="O13" s="26">
        <v>11.312897631129342</v>
      </c>
      <c r="P13" s="26">
        <v>11.312897631129342</v>
      </c>
      <c r="Q13" s="26">
        <v>11.270552259868756</v>
      </c>
      <c r="R13" s="26">
        <v>11.063650581304818</v>
      </c>
      <c r="S13" s="26">
        <v>11.063650581304818</v>
      </c>
      <c r="T13" s="26">
        <v>11.063650581304818</v>
      </c>
      <c r="U13" s="26">
        <v>12.157085087507696</v>
      </c>
      <c r="V13" s="26">
        <v>11.892560828622798</v>
      </c>
      <c r="W13" s="26">
        <v>10.988675591653339</v>
      </c>
      <c r="X13" s="27">
        <v>11.391775123758253</v>
      </c>
      <c r="Y13" s="28">
        <v>11.567277580934041</v>
      </c>
      <c r="Z13" s="26">
        <v>11.295472840823315</v>
      </c>
      <c r="AA13" s="26">
        <v>11.340405125455465</v>
      </c>
      <c r="AB13" s="27">
        <v>11.13975016574709</v>
      </c>
      <c r="AC13" s="26">
        <v>11.606900014349792</v>
      </c>
      <c r="AD13" s="26">
        <v>11.825879045237093</v>
      </c>
      <c r="AE13" s="26">
        <v>11.757050645951988</v>
      </c>
      <c r="AF13" s="27">
        <v>11.730251312749589</v>
      </c>
      <c r="AG13" s="20">
        <v>10.700866850072071</v>
      </c>
      <c r="AH13" s="20">
        <v>10.81623084354549</v>
      </c>
      <c r="AI13" s="20">
        <v>11.09913063911646</v>
      </c>
      <c r="AJ13" s="23">
        <v>11.240514742042739</v>
      </c>
      <c r="AK13" s="20">
        <v>11.018283378746744</v>
      </c>
      <c r="AL13" s="20">
        <v>11.108139760644328</v>
      </c>
      <c r="AM13" s="20">
        <v>11.353402130642303</v>
      </c>
      <c r="AN13" s="23">
        <v>11.489873781709472</v>
      </c>
      <c r="AO13" s="20">
        <v>11.193771559910923</v>
      </c>
      <c r="AP13" s="20">
        <v>10.445740829763462</v>
      </c>
      <c r="AQ13" s="20">
        <v>10.669236432881496</v>
      </c>
      <c r="AR13" s="20">
        <v>10.291009357302304</v>
      </c>
      <c r="AS13" s="24">
        <v>10.068474232814134</v>
      </c>
      <c r="AT13" s="20">
        <v>9.8573456567910647</v>
      </c>
      <c r="AU13" s="20">
        <v>10.116541991465077</v>
      </c>
      <c r="AV13" s="20">
        <v>10.042562559626184</v>
      </c>
      <c r="AW13" s="24">
        <v>10.401719246827311</v>
      </c>
      <c r="AX13" s="20">
        <v>10.604420304778973</v>
      </c>
      <c r="AY13" s="20">
        <v>10.650692231879894</v>
      </c>
      <c r="AZ13" s="35">
        <v>11.154026256989486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5" ht="12" customHeight="1" x14ac:dyDescent="0.2">
      <c r="A14" s="8" t="s">
        <v>28</v>
      </c>
      <c r="B14" s="33"/>
      <c r="C14" s="26">
        <f t="shared" ref="C14:X14" si="1">SUM(C15:C21)</f>
        <v>36.843279707822951</v>
      </c>
      <c r="D14" s="26">
        <f t="shared" si="1"/>
        <v>37.562420875739313</v>
      </c>
      <c r="E14" s="26">
        <f t="shared" si="1"/>
        <v>44.325636000685066</v>
      </c>
      <c r="F14" s="26">
        <f t="shared" si="1"/>
        <v>44.325636000685066</v>
      </c>
      <c r="G14" s="26">
        <f t="shared" si="1"/>
        <v>44.325636000685066</v>
      </c>
      <c r="H14" s="27">
        <f t="shared" si="1"/>
        <v>43.150448826438364</v>
      </c>
      <c r="I14" s="26">
        <f t="shared" si="1"/>
        <v>42.546145379802631</v>
      </c>
      <c r="J14" s="26">
        <f t="shared" si="1"/>
        <v>41.82593891770388</v>
      </c>
      <c r="K14" s="26">
        <f t="shared" si="1"/>
        <v>43.05813395800331</v>
      </c>
      <c r="L14" s="26">
        <f t="shared" si="1"/>
        <v>43.941774687552446</v>
      </c>
      <c r="M14" s="26">
        <f t="shared" si="1"/>
        <v>43.941774687552446</v>
      </c>
      <c r="N14" s="27">
        <f t="shared" si="1"/>
        <v>43.731444203042933</v>
      </c>
      <c r="O14" s="26">
        <f t="shared" si="1"/>
        <v>42.925381366770367</v>
      </c>
      <c r="P14" s="26">
        <f t="shared" si="1"/>
        <v>42.925381366770367</v>
      </c>
      <c r="Q14" s="26">
        <f t="shared" si="1"/>
        <v>42.764707128414614</v>
      </c>
      <c r="R14" s="26">
        <f t="shared" si="1"/>
        <v>42.553713444982137</v>
      </c>
      <c r="S14" s="26">
        <f t="shared" si="1"/>
        <v>42.553713444982137</v>
      </c>
      <c r="T14" s="26">
        <f t="shared" si="1"/>
        <v>42.553713444982137</v>
      </c>
      <c r="U14" s="26">
        <f t="shared" si="1"/>
        <v>37.049713491632467</v>
      </c>
      <c r="V14" s="26">
        <f t="shared" si="1"/>
        <v>36.732460586144697</v>
      </c>
      <c r="W14" s="26">
        <f t="shared" si="1"/>
        <v>42.491455811362712</v>
      </c>
      <c r="X14" s="27">
        <f t="shared" si="1"/>
        <v>43.319063198255094</v>
      </c>
      <c r="Y14" s="28">
        <f>SUM(Y15:Y21)</f>
        <v>43.24798610947488</v>
      </c>
      <c r="Z14" s="26">
        <f>SUM(Z15:Z21)</f>
        <v>43.4994681252346</v>
      </c>
      <c r="AA14" s="26">
        <f t="shared" ref="AA14:AX14" si="2">SUM(AA15:AA21)</f>
        <v>44.388775690124355</v>
      </c>
      <c r="AB14" s="27">
        <f t="shared" si="2"/>
        <v>44.859273968614261</v>
      </c>
      <c r="AC14" s="26">
        <f t="shared" si="2"/>
        <v>44.03560491990045</v>
      </c>
      <c r="AD14" s="26">
        <v>44.32270642611347</v>
      </c>
      <c r="AE14" s="26">
        <v>44.767177794533829</v>
      </c>
      <c r="AF14" s="27">
        <v>45.156484931994648</v>
      </c>
      <c r="AG14" s="20">
        <f t="shared" si="2"/>
        <v>41.498449148373979</v>
      </c>
      <c r="AH14" s="20">
        <f t="shared" si="2"/>
        <v>42.640465494222866</v>
      </c>
      <c r="AI14" s="20">
        <f t="shared" si="2"/>
        <v>42.591300917043888</v>
      </c>
      <c r="AJ14" s="23">
        <f t="shared" si="2"/>
        <v>42.896870365398875</v>
      </c>
      <c r="AK14" s="20">
        <f t="shared" si="2"/>
        <v>43.866188214230007</v>
      </c>
      <c r="AL14" s="20">
        <f t="shared" si="2"/>
        <v>43.735443462290945</v>
      </c>
      <c r="AM14" s="20">
        <f t="shared" si="2"/>
        <v>43.934822187525825</v>
      </c>
      <c r="AN14" s="23">
        <f t="shared" si="2"/>
        <v>43.453537972628936</v>
      </c>
      <c r="AO14" s="20">
        <f t="shared" si="2"/>
        <v>43.538363059165277</v>
      </c>
      <c r="AP14" s="20">
        <f t="shared" si="2"/>
        <v>41.707265785574137</v>
      </c>
      <c r="AQ14" s="20">
        <f t="shared" si="2"/>
        <v>41.33216536679425</v>
      </c>
      <c r="AR14" s="20">
        <f t="shared" si="2"/>
        <v>42.490669645285507</v>
      </c>
      <c r="AS14" s="24">
        <f t="shared" si="2"/>
        <v>42.660190615175019</v>
      </c>
      <c r="AT14" s="20">
        <f t="shared" si="2"/>
        <v>42.602779907021173</v>
      </c>
      <c r="AU14" s="20">
        <f t="shared" si="2"/>
        <v>42.886777652038241</v>
      </c>
      <c r="AV14" s="20">
        <f t="shared" si="2"/>
        <v>43.380469429942252</v>
      </c>
      <c r="AW14" s="24">
        <f t="shared" si="2"/>
        <v>42.971742040387198</v>
      </c>
      <c r="AX14" s="20">
        <f t="shared" si="2"/>
        <v>43.288978599806164</v>
      </c>
      <c r="AY14" s="20">
        <f>AY15+AY16+AY17+AY18+AY19+AY20+AY21</f>
        <v>44.31605926785479</v>
      </c>
      <c r="AZ14" s="35">
        <v>44.347124152909913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5" ht="12" customHeight="1" x14ac:dyDescent="0.2">
      <c r="A15" s="8"/>
      <c r="B15" s="33" t="s">
        <v>29</v>
      </c>
      <c r="C15" s="34">
        <v>20.066196874303373</v>
      </c>
      <c r="D15" s="34">
        <v>20.352718532299452</v>
      </c>
      <c r="E15" s="34">
        <v>24.514780883453266</v>
      </c>
      <c r="F15" s="34">
        <v>24.514780883453266</v>
      </c>
      <c r="G15" s="34">
        <v>24.514780883453266</v>
      </c>
      <c r="H15" s="35">
        <v>23.772634893974185</v>
      </c>
      <c r="I15" s="34">
        <v>23.794251158880275</v>
      </c>
      <c r="J15" s="34">
        <v>23.64288056405632</v>
      </c>
      <c r="K15" s="34">
        <v>25.00976331472194</v>
      </c>
      <c r="L15" s="34">
        <v>24.745629905456521</v>
      </c>
      <c r="M15" s="34">
        <v>24.745629905456521</v>
      </c>
      <c r="N15" s="35">
        <v>24.627183157128389</v>
      </c>
      <c r="O15" s="34">
        <v>24.905843673982446</v>
      </c>
      <c r="P15" s="34">
        <v>24.905843673982446</v>
      </c>
      <c r="Q15" s="34">
        <v>24.812618469324811</v>
      </c>
      <c r="R15" s="34">
        <v>24.826435079129141</v>
      </c>
      <c r="S15" s="34">
        <v>24.826435079129141</v>
      </c>
      <c r="T15" s="34">
        <v>24.826435079129141</v>
      </c>
      <c r="U15" s="34">
        <v>21.260899657077886</v>
      </c>
      <c r="V15" s="34">
        <v>21.07884474885261</v>
      </c>
      <c r="W15" s="34">
        <v>24.768962593061843</v>
      </c>
      <c r="X15" s="35">
        <v>25.24115952956663</v>
      </c>
      <c r="Y15" s="36">
        <v>25.404778432115084</v>
      </c>
      <c r="Z15" s="34">
        <v>25.707145391855686</v>
      </c>
      <c r="AA15" s="34">
        <v>25.894316650788738</v>
      </c>
      <c r="AB15" s="35">
        <v>26.607168214827986</v>
      </c>
      <c r="AC15" s="34">
        <v>25.93372705938522</v>
      </c>
      <c r="AD15" s="34">
        <v>26.373387827913476</v>
      </c>
      <c r="AE15" s="34">
        <v>26.991999920836168</v>
      </c>
      <c r="AF15" s="35">
        <v>27.399156345235593</v>
      </c>
      <c r="AG15" s="20">
        <v>21.819470541184998</v>
      </c>
      <c r="AH15" s="20">
        <v>23.377874853936536</v>
      </c>
      <c r="AI15" s="20">
        <v>23.726091263985669</v>
      </c>
      <c r="AJ15" s="23">
        <v>23.706940384854565</v>
      </c>
      <c r="AK15" s="20">
        <v>24.631335979672397</v>
      </c>
      <c r="AL15" s="20">
        <v>24.899448134527638</v>
      </c>
      <c r="AM15" s="20">
        <v>25.546726431877214</v>
      </c>
      <c r="AN15" s="23">
        <v>25.929710511120224</v>
      </c>
      <c r="AO15" s="20">
        <v>26.181668233574012</v>
      </c>
      <c r="AP15" s="20">
        <v>24.93306360521423</v>
      </c>
      <c r="AQ15" s="20">
        <v>25.512544248424323</v>
      </c>
      <c r="AR15" s="20">
        <v>25.842331112795641</v>
      </c>
      <c r="AS15" s="24">
        <v>26.494820042618816</v>
      </c>
      <c r="AT15" s="20">
        <v>26.552564264332407</v>
      </c>
      <c r="AU15" s="20">
        <v>26.636301393881446</v>
      </c>
      <c r="AV15" s="20">
        <v>27.306112699762725</v>
      </c>
      <c r="AW15" s="24">
        <v>26.708878013819444</v>
      </c>
      <c r="AX15" s="20">
        <v>27.288556804610032</v>
      </c>
      <c r="AY15" s="20">
        <v>27.372504821211063</v>
      </c>
      <c r="AZ15" s="35">
        <v>27.773757120596905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5" ht="12" customHeight="1" x14ac:dyDescent="0.2">
      <c r="A16" s="37"/>
      <c r="B16" s="33" t="s">
        <v>30</v>
      </c>
      <c r="C16" s="34">
        <v>7.3212440929802005</v>
      </c>
      <c r="D16" s="34">
        <v>7.2999082884479138</v>
      </c>
      <c r="E16" s="34">
        <v>8.4562299003183785</v>
      </c>
      <c r="F16" s="34">
        <v>8.4562299003183785</v>
      </c>
      <c r="G16" s="34">
        <v>8.4562299003183785</v>
      </c>
      <c r="H16" s="35">
        <v>8.378782506508422</v>
      </c>
      <c r="I16" s="34">
        <v>7.9534565064043798</v>
      </c>
      <c r="J16" s="34">
        <v>7.6436653427971093</v>
      </c>
      <c r="K16" s="34">
        <v>7.8574410905003056</v>
      </c>
      <c r="L16" s="34">
        <v>7.7098571957384721</v>
      </c>
      <c r="M16" s="34">
        <v>7.7098571957384721</v>
      </c>
      <c r="N16" s="35">
        <v>7.6729534063260205</v>
      </c>
      <c r="O16" s="34">
        <v>7.6379165557349751</v>
      </c>
      <c r="P16" s="34">
        <v>7.6379165557349751</v>
      </c>
      <c r="Q16" s="34">
        <v>7.6093270269726885</v>
      </c>
      <c r="R16" s="34">
        <v>7.4385001348121778</v>
      </c>
      <c r="S16" s="34">
        <v>7.4385001348121778</v>
      </c>
      <c r="T16" s="34">
        <v>7.4385001348121778</v>
      </c>
      <c r="U16" s="34">
        <v>8.1491064591209685</v>
      </c>
      <c r="V16" s="34">
        <v>8.0793264943752447</v>
      </c>
      <c r="W16" s="34">
        <v>7.1400003604340618</v>
      </c>
      <c r="X16" s="35">
        <v>7.2845228261800301</v>
      </c>
      <c r="Y16" s="36">
        <v>6.9925988159598118</v>
      </c>
      <c r="Z16" s="34">
        <v>7.4445148962252556</v>
      </c>
      <c r="AA16" s="34">
        <v>6.5800221137962103</v>
      </c>
      <c r="AB16" s="35">
        <v>6.4142712175263146</v>
      </c>
      <c r="AC16" s="34">
        <v>6.3031769528678883</v>
      </c>
      <c r="AD16" s="34">
        <v>6.2459064551240697</v>
      </c>
      <c r="AE16" s="34">
        <v>6.2838664272755294</v>
      </c>
      <c r="AF16" s="35">
        <v>6.0392498560303318</v>
      </c>
      <c r="AG16" s="38">
        <v>9.07281751347724</v>
      </c>
      <c r="AH16" s="38">
        <v>8.8200460501886688</v>
      </c>
      <c r="AI16" s="38">
        <v>8.7247836966203529</v>
      </c>
      <c r="AJ16" s="39">
        <v>8.670099385973657</v>
      </c>
      <c r="AK16" s="38">
        <v>8.6454547444692054</v>
      </c>
      <c r="AL16" s="38">
        <v>8.5257697726157993</v>
      </c>
      <c r="AM16" s="38">
        <v>8.5339388257614512</v>
      </c>
      <c r="AN16" s="39">
        <v>8.4583845043823995</v>
      </c>
      <c r="AO16" s="38">
        <v>8.1279786419850666</v>
      </c>
      <c r="AP16" s="38">
        <v>7.9177941651062689</v>
      </c>
      <c r="AQ16" s="38">
        <v>7.2648657917709931</v>
      </c>
      <c r="AR16" s="38">
        <v>7.6612729756368099</v>
      </c>
      <c r="AS16" s="40">
        <v>7.0560945032161095</v>
      </c>
      <c r="AT16" s="38">
        <v>7.7467446461165146</v>
      </c>
      <c r="AU16" s="38">
        <v>6.6824317705770682</v>
      </c>
      <c r="AV16" s="38">
        <v>6.584278774911402</v>
      </c>
      <c r="AW16" s="40">
        <v>6.627545815593086</v>
      </c>
      <c r="AX16" s="38">
        <v>6.4951249961212296</v>
      </c>
      <c r="AY16" s="38">
        <v>6.4280978098062658</v>
      </c>
      <c r="AZ16" s="35">
        <v>6.4221367663184026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5" ht="12" customHeight="1" x14ac:dyDescent="0.2">
      <c r="A17" s="8"/>
      <c r="B17" s="41" t="s">
        <v>31</v>
      </c>
      <c r="C17" s="42">
        <v>1.783220239719074</v>
      </c>
      <c r="D17" s="42">
        <v>2.2430509828497809</v>
      </c>
      <c r="E17" s="42">
        <v>2.3645847495494068</v>
      </c>
      <c r="F17" s="42">
        <v>2.3645847495494068</v>
      </c>
      <c r="G17" s="42">
        <v>2.3645847495494068</v>
      </c>
      <c r="H17" s="43">
        <v>2.2287847563448393</v>
      </c>
      <c r="I17" s="42">
        <v>2.159402073042922</v>
      </c>
      <c r="J17" s="42">
        <v>2.2542663880225655</v>
      </c>
      <c r="K17" s="42">
        <v>1.707813525720842</v>
      </c>
      <c r="L17" s="42">
        <v>2.8748325228978118</v>
      </c>
      <c r="M17" s="42">
        <v>2.8748325228978118</v>
      </c>
      <c r="N17" s="43">
        <v>2.8610719289817883</v>
      </c>
      <c r="O17" s="42">
        <v>1.7557379652584229</v>
      </c>
      <c r="P17" s="42">
        <v>1.7557379652584229</v>
      </c>
      <c r="Q17" s="42">
        <v>1.7491660525266577</v>
      </c>
      <c r="R17" s="42">
        <v>1.7457454273515676</v>
      </c>
      <c r="S17" s="42">
        <v>1.7457454273515676</v>
      </c>
      <c r="T17" s="42">
        <v>1.7457454273515676</v>
      </c>
      <c r="U17" s="42">
        <v>0.96986629540837788</v>
      </c>
      <c r="V17" s="42">
        <v>0.96156142956312762</v>
      </c>
      <c r="W17" s="42">
        <v>1.8385774560398578</v>
      </c>
      <c r="X17" s="43">
        <v>1.8208264899957618</v>
      </c>
      <c r="Y17" s="44">
        <v>1.8007114364606294</v>
      </c>
      <c r="Z17" s="42">
        <v>0.87678896504795722</v>
      </c>
      <c r="AA17" s="42">
        <v>1.8578992007727404</v>
      </c>
      <c r="AB17" s="43">
        <v>1.8290863799513921</v>
      </c>
      <c r="AC17" s="42">
        <v>1.8457717546679238</v>
      </c>
      <c r="AD17" s="42">
        <v>1.8700091078564745</v>
      </c>
      <c r="AE17" s="42">
        <v>1.9419196751249572</v>
      </c>
      <c r="AF17" s="43">
        <v>1.9671833944230093</v>
      </c>
      <c r="AG17" s="38">
        <v>0.54931385570686253</v>
      </c>
      <c r="AH17" s="38">
        <v>0.53560420117475827</v>
      </c>
      <c r="AI17" s="38">
        <v>0.5971514865933365</v>
      </c>
      <c r="AJ17" s="39">
        <v>0.86785386276818488</v>
      </c>
      <c r="AK17" s="38">
        <v>0.85955236112148836</v>
      </c>
      <c r="AL17" s="38">
        <v>0.88252122430592106</v>
      </c>
      <c r="AM17" s="38">
        <v>0.85033883901703067</v>
      </c>
      <c r="AN17" s="39">
        <v>0.93149114681590273</v>
      </c>
      <c r="AO17" s="38">
        <v>0.86175848083294981</v>
      </c>
      <c r="AP17" s="38">
        <v>0.80332067531400619</v>
      </c>
      <c r="AQ17" s="38">
        <v>0.81182068475935576</v>
      </c>
      <c r="AR17" s="38">
        <v>0.85988487725933915</v>
      </c>
      <c r="AS17" s="40">
        <v>0.9236029253948338</v>
      </c>
      <c r="AT17" s="38">
        <v>1.3165287553589401E-2</v>
      </c>
      <c r="AU17" s="38">
        <v>0.7686596205087578</v>
      </c>
      <c r="AV17" s="38">
        <v>0.4886326696017661</v>
      </c>
      <c r="AW17" s="40">
        <v>0.49101921193880915</v>
      </c>
      <c r="AX17" s="38">
        <v>0.4818192488696133</v>
      </c>
      <c r="AY17" s="38">
        <v>1.2629864085168636</v>
      </c>
      <c r="AZ17" s="35">
        <v>1.2674573655021342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5" ht="12" customHeight="1" x14ac:dyDescent="0.2">
      <c r="A18" s="8"/>
      <c r="B18" s="33" t="s">
        <v>32</v>
      </c>
      <c r="C18" s="42">
        <v>1.3980808891493128</v>
      </c>
      <c r="D18" s="42">
        <v>1.3899889454189993</v>
      </c>
      <c r="E18" s="42">
        <v>1.6442235372759331</v>
      </c>
      <c r="F18" s="42">
        <v>1.6442235372759331</v>
      </c>
      <c r="G18" s="42">
        <v>1.6442235372759331</v>
      </c>
      <c r="H18" s="43">
        <v>1.6743628886804771</v>
      </c>
      <c r="I18" s="42">
        <v>1.7639778434995548</v>
      </c>
      <c r="J18" s="42">
        <v>1.6027274903686879</v>
      </c>
      <c r="K18" s="42">
        <v>1.6745933297100688</v>
      </c>
      <c r="L18" s="42">
        <v>1.6613885227202176</v>
      </c>
      <c r="M18" s="42">
        <v>1.6613885227202176</v>
      </c>
      <c r="N18" s="43">
        <v>1.653436166325261</v>
      </c>
      <c r="O18" s="42">
        <v>1.7008646213031502</v>
      </c>
      <c r="P18" s="42">
        <v>1.7008646213031502</v>
      </c>
      <c r="Q18" s="42">
        <v>1.6944981052962438</v>
      </c>
      <c r="R18" s="42">
        <v>1.6728897150669164</v>
      </c>
      <c r="S18" s="42">
        <v>1.6728897150669164</v>
      </c>
      <c r="T18" s="42">
        <v>1.6728897150669164</v>
      </c>
      <c r="U18" s="42">
        <v>1.4371578176564643</v>
      </c>
      <c r="V18" s="42">
        <v>1.4248515823221763</v>
      </c>
      <c r="W18" s="42">
        <v>1.5927548124147379</v>
      </c>
      <c r="X18" s="43">
        <v>1.5940947180495366</v>
      </c>
      <c r="Y18" s="44">
        <v>1.5693216240221279</v>
      </c>
      <c r="Z18" s="42">
        <v>1.6063257764930587</v>
      </c>
      <c r="AA18" s="42">
        <v>1.5002247774578754</v>
      </c>
      <c r="AB18" s="43">
        <v>1.5372073131137067</v>
      </c>
      <c r="AC18" s="42">
        <v>1.5575335006234554</v>
      </c>
      <c r="AD18" s="42">
        <v>1.5759576668781627</v>
      </c>
      <c r="AE18" s="42">
        <v>1.5746216323149893</v>
      </c>
      <c r="AF18" s="43">
        <v>1.5020357987443156</v>
      </c>
      <c r="AG18" s="38">
        <v>1.495376807783928</v>
      </c>
      <c r="AH18" s="38">
        <v>1.5217444035262726</v>
      </c>
      <c r="AI18" s="38">
        <v>1.5073883669131112</v>
      </c>
      <c r="AJ18" s="39">
        <v>1.5156767065260492</v>
      </c>
      <c r="AK18" s="38">
        <v>1.6713731983831175</v>
      </c>
      <c r="AL18" s="38">
        <v>1.6080197394532962</v>
      </c>
      <c r="AM18" s="38">
        <v>1.6540248467883796</v>
      </c>
      <c r="AN18" s="39">
        <v>1.7146666584940136</v>
      </c>
      <c r="AO18" s="38">
        <v>1.7327669902919145</v>
      </c>
      <c r="AP18" s="38">
        <v>1.6248930179632053</v>
      </c>
      <c r="AQ18" s="38">
        <v>1.6385307444607529</v>
      </c>
      <c r="AR18" s="38">
        <v>1.6293855313489709</v>
      </c>
      <c r="AS18" s="40">
        <v>1.5783306254257758</v>
      </c>
      <c r="AT18" s="38">
        <v>1.6569074611194543</v>
      </c>
      <c r="AU18" s="38">
        <v>1.5191608357001352</v>
      </c>
      <c r="AV18" s="38">
        <v>1.558979745486091</v>
      </c>
      <c r="AW18" s="40">
        <v>1.5346217366289077</v>
      </c>
      <c r="AX18" s="38">
        <v>1.5058683539528535</v>
      </c>
      <c r="AY18" s="38">
        <v>1.3415821733501163</v>
      </c>
      <c r="AZ18" s="35">
        <v>1.3388081352280212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5" ht="12" customHeight="1" x14ac:dyDescent="0.2">
      <c r="A19" s="37"/>
      <c r="B19" s="33" t="s">
        <v>33</v>
      </c>
      <c r="C19" s="42">
        <v>0.30088008294469459</v>
      </c>
      <c r="D19" s="42">
        <v>0.29818664816557583</v>
      </c>
      <c r="E19" s="42">
        <v>0.34846590392371957</v>
      </c>
      <c r="F19" s="42">
        <v>0.34846590392371957</v>
      </c>
      <c r="G19" s="42">
        <v>0.34846590392371957</v>
      </c>
      <c r="H19" s="43">
        <v>0.34545371060081626</v>
      </c>
      <c r="I19" s="42">
        <v>0.33469964144727593</v>
      </c>
      <c r="J19" s="42">
        <v>0.32459163499664129</v>
      </c>
      <c r="K19" s="42">
        <v>0.33760654731121514</v>
      </c>
      <c r="L19" s="42">
        <v>0.3259739186256897</v>
      </c>
      <c r="M19" s="42">
        <v>0.3259739186256897</v>
      </c>
      <c r="N19" s="43">
        <v>0.32441362087418746</v>
      </c>
      <c r="O19" s="42">
        <v>0.32645284626089266</v>
      </c>
      <c r="P19" s="42">
        <v>0.32645284626089266</v>
      </c>
      <c r="Q19" s="42">
        <v>0.32523089876125694</v>
      </c>
      <c r="R19" s="42">
        <v>0.3189990766855999</v>
      </c>
      <c r="S19" s="42">
        <v>0.3189990766855999</v>
      </c>
      <c r="T19" s="42">
        <v>0.3189990766855999</v>
      </c>
      <c r="U19" s="42">
        <v>0.34473833268754983</v>
      </c>
      <c r="V19" s="42">
        <v>0.3417863736203674</v>
      </c>
      <c r="W19" s="42">
        <v>0.30984102377823186</v>
      </c>
      <c r="X19" s="43">
        <v>0.30816314231739544</v>
      </c>
      <c r="Y19" s="44">
        <v>0.30117928955831813</v>
      </c>
      <c r="Z19" s="42">
        <v>0.36353660329280274</v>
      </c>
      <c r="AA19" s="42">
        <v>1.0162702722931407</v>
      </c>
      <c r="AB19" s="43">
        <v>1.0005096684619608</v>
      </c>
      <c r="AC19" s="42">
        <v>0.98937795829792607</v>
      </c>
      <c r="AD19" s="42">
        <v>0.97881441688983328</v>
      </c>
      <c r="AE19" s="42">
        <v>0.98031386304631407</v>
      </c>
      <c r="AF19" s="43">
        <v>0.94076554532993384</v>
      </c>
      <c r="AG19" s="38">
        <v>0.39669143773099769</v>
      </c>
      <c r="AH19" s="38">
        <v>0.38606148811758378</v>
      </c>
      <c r="AI19" s="38">
        <v>0.38321072920083521</v>
      </c>
      <c r="AJ19" s="39">
        <v>0.38198672994978644</v>
      </c>
      <c r="AK19" s="38">
        <v>0.37833281584772815</v>
      </c>
      <c r="AL19" s="38">
        <v>0.37628569801838979</v>
      </c>
      <c r="AM19" s="38">
        <v>0.37939891131239756</v>
      </c>
      <c r="AN19" s="39">
        <v>0.38260651284139763</v>
      </c>
      <c r="AO19" s="38">
        <v>0.37000114504060749</v>
      </c>
      <c r="AP19" s="38">
        <v>0.34030209015210655</v>
      </c>
      <c r="AQ19" s="38">
        <v>0.34375469664847164</v>
      </c>
      <c r="AR19" s="38">
        <v>0.33980516688938839</v>
      </c>
      <c r="AS19" s="40">
        <v>0.32956735266409715</v>
      </c>
      <c r="AT19" s="38">
        <v>0.33006589717686902</v>
      </c>
      <c r="AU19" s="38">
        <v>0.32666647733811721</v>
      </c>
      <c r="AV19" s="38">
        <v>0.32792268511297235</v>
      </c>
      <c r="AW19" s="40">
        <v>0.32952430002737576</v>
      </c>
      <c r="AX19" s="38">
        <v>0.3233501803250447</v>
      </c>
      <c r="AY19" s="38">
        <v>0.3213798538161492</v>
      </c>
      <c r="AZ19" s="35">
        <v>0.3220648214960074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5" ht="12" customHeight="1" x14ac:dyDescent="0.2">
      <c r="A20" s="8"/>
      <c r="B20" s="33" t="s">
        <v>34</v>
      </c>
      <c r="C20" s="42">
        <v>1.7351106704522674</v>
      </c>
      <c r="D20" s="42">
        <v>1.7888767889075068</v>
      </c>
      <c r="E20" s="42">
        <v>2.0370193619549433</v>
      </c>
      <c r="F20" s="42">
        <v>2.0370193619549433</v>
      </c>
      <c r="G20" s="42">
        <v>2.0370193619549433</v>
      </c>
      <c r="H20" s="43">
        <v>2.1312761145308543</v>
      </c>
      <c r="I20" s="42">
        <v>2.0649997355497769</v>
      </c>
      <c r="J20" s="42">
        <v>1.9465982749713002</v>
      </c>
      <c r="K20" s="42">
        <v>1.7656251339662052</v>
      </c>
      <c r="L20" s="42">
        <v>2.0404838399494385</v>
      </c>
      <c r="M20" s="42">
        <v>2.0404838399494385</v>
      </c>
      <c r="N20" s="43">
        <v>2.030716916384288</v>
      </c>
      <c r="O20" s="42">
        <v>2.0861891098213166</v>
      </c>
      <c r="P20" s="42">
        <v>2.0861891098213166</v>
      </c>
      <c r="Q20" s="42">
        <v>2.0783802835368732</v>
      </c>
      <c r="R20" s="42">
        <v>2.1311173175833238</v>
      </c>
      <c r="S20" s="42">
        <v>2.1311173175833238</v>
      </c>
      <c r="T20" s="42">
        <v>2.1311173175833238</v>
      </c>
      <c r="U20" s="42">
        <v>1.8029231650938462</v>
      </c>
      <c r="V20" s="42">
        <v>1.7874849185166786</v>
      </c>
      <c r="W20" s="42">
        <v>2.0678168260870935</v>
      </c>
      <c r="X20" s="43">
        <v>2.2290914136329349</v>
      </c>
      <c r="Y20" s="44">
        <v>2.2956634380492185</v>
      </c>
      <c r="Z20" s="42">
        <v>2.4412147049316943</v>
      </c>
      <c r="AA20" s="42">
        <v>2.3661151462259342</v>
      </c>
      <c r="AB20" s="43">
        <v>2.3773423622135166</v>
      </c>
      <c r="AC20" s="42">
        <v>2.3807714255222896</v>
      </c>
      <c r="AD20" s="42">
        <v>2.3678887576367482</v>
      </c>
      <c r="AE20" s="42">
        <v>2.3745221872716025</v>
      </c>
      <c r="AF20" s="43">
        <v>2.4027002992142532</v>
      </c>
      <c r="AG20" s="38">
        <v>2.5585209313617288</v>
      </c>
      <c r="AH20" s="38">
        <v>2.6156707288166801</v>
      </c>
      <c r="AI20" s="38">
        <v>2.4810666746398264</v>
      </c>
      <c r="AJ20" s="39">
        <v>2.6429817304941396</v>
      </c>
      <c r="AK20" s="38">
        <v>2.6177002600966621</v>
      </c>
      <c r="AL20" s="38">
        <v>2.5546001035147734</v>
      </c>
      <c r="AM20" s="38">
        <v>2.2675026845202657</v>
      </c>
      <c r="AN20" s="39">
        <v>2.6933767876900729</v>
      </c>
      <c r="AO20" s="38">
        <v>2.6401402125792637</v>
      </c>
      <c r="AP20" s="38">
        <v>2.5495452379201069</v>
      </c>
      <c r="AQ20" s="38">
        <v>2.5497405051755071</v>
      </c>
      <c r="AR20" s="38">
        <v>2.7772190844675131</v>
      </c>
      <c r="AS20" s="40">
        <v>2.8614450674125926</v>
      </c>
      <c r="AT20" s="38">
        <v>3.0444198521902499</v>
      </c>
      <c r="AU20" s="38">
        <v>2.7828765257211634</v>
      </c>
      <c r="AV20" s="38">
        <v>2.8056044476312376</v>
      </c>
      <c r="AW20" s="40">
        <v>2.950169167320472</v>
      </c>
      <c r="AX20" s="38">
        <v>2.9454038000280822</v>
      </c>
      <c r="AY20" s="38">
        <v>2.852584789495475</v>
      </c>
      <c r="AZ20" s="35">
        <v>2.9673542232494845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5" ht="12" customHeight="1" x14ac:dyDescent="0.2">
      <c r="A21" s="8"/>
      <c r="B21" s="45" t="s">
        <v>35</v>
      </c>
      <c r="C21" s="42">
        <v>4.2385468582740264</v>
      </c>
      <c r="D21" s="42">
        <v>4.1896906896500861</v>
      </c>
      <c r="E21" s="42">
        <v>4.9603316642094217</v>
      </c>
      <c r="F21" s="42">
        <v>4.9603316642094217</v>
      </c>
      <c r="G21" s="42">
        <v>4.9603316642094217</v>
      </c>
      <c r="H21" s="43">
        <v>4.6191539557987733</v>
      </c>
      <c r="I21" s="42">
        <v>4.4753584209784512</v>
      </c>
      <c r="J21" s="42">
        <v>4.4112092224912489</v>
      </c>
      <c r="K21" s="42">
        <v>4.7052910160727279</v>
      </c>
      <c r="L21" s="42">
        <v>4.5836087821642995</v>
      </c>
      <c r="M21" s="42">
        <v>4.5836087821642995</v>
      </c>
      <c r="N21" s="43">
        <v>4.5616690070229966</v>
      </c>
      <c r="O21" s="42">
        <v>4.5123765944091581</v>
      </c>
      <c r="P21" s="42">
        <v>4.5123765944091581</v>
      </c>
      <c r="Q21" s="42">
        <v>4.495486291996091</v>
      </c>
      <c r="R21" s="42">
        <v>4.4200266943534086</v>
      </c>
      <c r="S21" s="42">
        <v>4.4200266943534086</v>
      </c>
      <c r="T21" s="42">
        <v>4.4200266943534086</v>
      </c>
      <c r="U21" s="42">
        <v>3.085021764587379</v>
      </c>
      <c r="V21" s="42">
        <v>3.0586050388944965</v>
      </c>
      <c r="W21" s="42">
        <v>4.773502739546875</v>
      </c>
      <c r="X21" s="43">
        <v>4.8412050785127985</v>
      </c>
      <c r="Y21" s="44">
        <v>4.8837330733096849</v>
      </c>
      <c r="Z21" s="42">
        <v>5.0599417873881443</v>
      </c>
      <c r="AA21" s="42">
        <v>5.1739275287897115</v>
      </c>
      <c r="AB21" s="43">
        <v>5.0936888125193915</v>
      </c>
      <c r="AC21" s="42">
        <v>5.0252462685357493</v>
      </c>
      <c r="AD21" s="42">
        <v>4.9107421938147047</v>
      </c>
      <c r="AE21" s="42">
        <v>4.6199340886642748</v>
      </c>
      <c r="AF21" s="43">
        <v>4.9053936930172108</v>
      </c>
      <c r="AG21" s="42">
        <v>5.6062580611282193</v>
      </c>
      <c r="AH21" s="42">
        <v>5.3834637684623736</v>
      </c>
      <c r="AI21" s="42">
        <v>5.1716086990907542</v>
      </c>
      <c r="AJ21" s="43">
        <v>5.1113315648324917</v>
      </c>
      <c r="AK21" s="42">
        <v>5.0624388546394128</v>
      </c>
      <c r="AL21" s="42">
        <v>4.8887987898551319</v>
      </c>
      <c r="AM21" s="42">
        <v>4.702891648249083</v>
      </c>
      <c r="AN21" s="43">
        <v>3.343301851284934</v>
      </c>
      <c r="AO21" s="42">
        <v>3.6240493548614592</v>
      </c>
      <c r="AP21" s="42">
        <v>3.5383469939042165</v>
      </c>
      <c r="AQ21" s="42">
        <v>3.2109086955548509</v>
      </c>
      <c r="AR21" s="42">
        <v>3.3807708968878387</v>
      </c>
      <c r="AS21" s="44">
        <v>3.4163300984427893</v>
      </c>
      <c r="AT21" s="42">
        <v>3.2589124985320939</v>
      </c>
      <c r="AU21" s="42">
        <v>4.1706810283115532</v>
      </c>
      <c r="AV21" s="42">
        <v>4.3089384074360559</v>
      </c>
      <c r="AW21" s="44">
        <v>4.3299837950591105</v>
      </c>
      <c r="AX21" s="42">
        <v>4.2488552158993098</v>
      </c>
      <c r="AY21" s="42">
        <v>4.7369234116588599</v>
      </c>
      <c r="AZ21" s="35">
        <v>4.2555457205189624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5" ht="12" customHeight="1" x14ac:dyDescent="0.2">
      <c r="A22" s="37"/>
      <c r="B22" s="33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6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8"/>
      <c r="Z22" s="26"/>
      <c r="AA22" s="26"/>
      <c r="AB22" s="27"/>
      <c r="AC22" s="26"/>
      <c r="AD22" s="26"/>
      <c r="AE22" s="26"/>
      <c r="AF22" s="27"/>
      <c r="AG22" s="20"/>
      <c r="AH22" s="20"/>
      <c r="AI22" s="20"/>
      <c r="AJ22" s="23"/>
      <c r="AK22" s="20"/>
      <c r="AL22" s="20"/>
      <c r="AM22" s="20"/>
      <c r="AN22" s="23"/>
      <c r="AO22" s="20"/>
      <c r="AP22" s="29"/>
      <c r="AQ22" s="29"/>
      <c r="AR22" s="29"/>
      <c r="AS22" s="31"/>
      <c r="AT22" s="29"/>
      <c r="AU22" s="29"/>
      <c r="AV22" s="29"/>
      <c r="AW22" s="31"/>
      <c r="AX22" s="29"/>
      <c r="AY22" s="29"/>
      <c r="AZ22" s="84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5" ht="9" customHeight="1" x14ac:dyDescent="0.2">
      <c r="A23" s="8" t="s">
        <v>36</v>
      </c>
      <c r="B23" s="33"/>
      <c r="C23" s="46">
        <f t="shared" ref="C23:AY23" si="3">+C7+C8+C9+C14</f>
        <v>100</v>
      </c>
      <c r="D23" s="46">
        <f>+D7+D8+D9+D14</f>
        <v>100.00000000000003</v>
      </c>
      <c r="E23" s="47">
        <f t="shared" si="3"/>
        <v>99.244420302025787</v>
      </c>
      <c r="F23" s="47">
        <f t="shared" si="3"/>
        <v>99.244420302025787</v>
      </c>
      <c r="G23" s="47">
        <f t="shared" si="3"/>
        <v>100</v>
      </c>
      <c r="H23" s="48">
        <f t="shared" si="3"/>
        <v>99.999999999999986</v>
      </c>
      <c r="I23" s="47">
        <f t="shared" si="3"/>
        <v>100</v>
      </c>
      <c r="J23" s="47">
        <f t="shared" si="3"/>
        <v>100</v>
      </c>
      <c r="K23" s="47">
        <f t="shared" si="3"/>
        <v>100</v>
      </c>
      <c r="L23" s="47">
        <f t="shared" si="3"/>
        <v>100</v>
      </c>
      <c r="M23" s="47">
        <f t="shared" si="3"/>
        <v>100</v>
      </c>
      <c r="N23" s="48">
        <f t="shared" si="3"/>
        <v>100</v>
      </c>
      <c r="O23" s="47">
        <f t="shared" si="3"/>
        <v>100</v>
      </c>
      <c r="P23" s="47">
        <f t="shared" si="3"/>
        <v>100</v>
      </c>
      <c r="Q23" s="47">
        <f t="shared" si="3"/>
        <v>99.999999999999986</v>
      </c>
      <c r="R23" s="47">
        <f t="shared" si="3"/>
        <v>100.00000000000003</v>
      </c>
      <c r="S23" s="47">
        <f t="shared" si="3"/>
        <v>100.00000000000003</v>
      </c>
      <c r="T23" s="47">
        <f t="shared" si="3"/>
        <v>100.00000000000003</v>
      </c>
      <c r="U23" s="47">
        <f t="shared" si="3"/>
        <v>99.999999999999986</v>
      </c>
      <c r="V23" s="47">
        <f>+V7+V8+V9+V14</f>
        <v>100</v>
      </c>
      <c r="W23" s="47">
        <f t="shared" si="3"/>
        <v>100.00000000000001</v>
      </c>
      <c r="X23" s="48">
        <f t="shared" si="3"/>
        <v>100</v>
      </c>
      <c r="Y23" s="49">
        <f t="shared" si="3"/>
        <v>100</v>
      </c>
      <c r="Z23" s="47">
        <f t="shared" si="3"/>
        <v>100</v>
      </c>
      <c r="AA23" s="47">
        <f t="shared" si="3"/>
        <v>100</v>
      </c>
      <c r="AB23" s="48">
        <f t="shared" si="3"/>
        <v>100</v>
      </c>
      <c r="AC23" s="47">
        <f t="shared" si="3"/>
        <v>100</v>
      </c>
      <c r="AD23" s="47">
        <f t="shared" si="3"/>
        <v>100</v>
      </c>
      <c r="AE23" s="47">
        <f>AE14+AE9</f>
        <v>100</v>
      </c>
      <c r="AF23" s="48">
        <v>100</v>
      </c>
      <c r="AG23" s="47">
        <f t="shared" si="3"/>
        <v>100.00000000000001</v>
      </c>
      <c r="AH23" s="47">
        <f t="shared" si="3"/>
        <v>100</v>
      </c>
      <c r="AI23" s="47">
        <f t="shared" si="3"/>
        <v>100.0296876916663</v>
      </c>
      <c r="AJ23" s="48">
        <f t="shared" si="3"/>
        <v>100.00860580568929</v>
      </c>
      <c r="AK23" s="50">
        <f t="shared" si="3"/>
        <v>100.0299146877647</v>
      </c>
      <c r="AL23" s="50">
        <f t="shared" si="3"/>
        <v>100.04791079527094</v>
      </c>
      <c r="AM23" s="50">
        <f t="shared" si="3"/>
        <v>100.02365728676642</v>
      </c>
      <c r="AN23" s="51">
        <f t="shared" si="3"/>
        <v>100.02341240434683</v>
      </c>
      <c r="AO23" s="50">
        <f t="shared" si="3"/>
        <v>99.999085752984641</v>
      </c>
      <c r="AP23" s="50">
        <f t="shared" si="3"/>
        <v>99.988450350301704</v>
      </c>
      <c r="AQ23" s="50">
        <f t="shared" si="3"/>
        <v>99.988508200548083</v>
      </c>
      <c r="AR23" s="50">
        <f t="shared" si="3"/>
        <v>99.99573011100469</v>
      </c>
      <c r="AS23" s="52">
        <f t="shared" si="3"/>
        <v>99.992311691845543</v>
      </c>
      <c r="AT23" s="50">
        <f t="shared" si="3"/>
        <v>99.999999999999957</v>
      </c>
      <c r="AU23" s="50">
        <v>100</v>
      </c>
      <c r="AV23" s="50">
        <f t="shared" si="3"/>
        <v>99.984865346226641</v>
      </c>
      <c r="AW23" s="52">
        <v>100</v>
      </c>
      <c r="AX23" s="50">
        <f t="shared" si="3"/>
        <v>100.00002019793621</v>
      </c>
      <c r="AY23" s="50">
        <f t="shared" si="3"/>
        <v>99.998702657935084</v>
      </c>
      <c r="AZ23" s="86">
        <v>99.999999999999986</v>
      </c>
      <c r="BA23" s="87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5" ht="12" customHeight="1" x14ac:dyDescent="0.2">
      <c r="A24" s="8" t="s">
        <v>37</v>
      </c>
      <c r="B24" s="33"/>
      <c r="C24" s="53">
        <v>3114.1974930000001</v>
      </c>
      <c r="D24" s="53">
        <v>3142.3271489999997</v>
      </c>
      <c r="E24" s="53">
        <v>2688.9287859999999</v>
      </c>
      <c r="F24" s="53">
        <v>2688.9287859999999</v>
      </c>
      <c r="G24" s="53">
        <v>2688.9287859999999</v>
      </c>
      <c r="H24" s="54">
        <v>2712.3749760000001</v>
      </c>
      <c r="I24" s="53">
        <v>2799.5249589999999</v>
      </c>
      <c r="J24" s="53">
        <v>2886.7040890000003</v>
      </c>
      <c r="K24" s="53">
        <v>2775.4201080000003</v>
      </c>
      <c r="L24" s="53">
        <v>2874.4630980000002</v>
      </c>
      <c r="M24" s="53">
        <v>2874.4630980000002</v>
      </c>
      <c r="N24" s="54">
        <v>2888.288098</v>
      </c>
      <c r="O24" s="53">
        <v>2870.2460730000003</v>
      </c>
      <c r="P24" s="53">
        <v>2870.2460730000003</v>
      </c>
      <c r="Q24" s="53">
        <v>2881.0300730000004</v>
      </c>
      <c r="R24" s="53">
        <v>2937.3125769999997</v>
      </c>
      <c r="S24" s="53">
        <v>2937.3125769999997</v>
      </c>
      <c r="T24" s="53">
        <v>2937.3125769999997</v>
      </c>
      <c r="U24" s="53">
        <v>2718.0035150000003</v>
      </c>
      <c r="V24" s="53">
        <v>2741.4785149999998</v>
      </c>
      <c r="W24" s="53">
        <v>3024.1315</v>
      </c>
      <c r="X24" s="54">
        <v>3040.5972400000001</v>
      </c>
      <c r="Y24" s="55">
        <v>3111.103693</v>
      </c>
      <c r="Z24" s="53">
        <v>3161.9924639999999</v>
      </c>
      <c r="AA24" s="53">
        <v>3217.4511929999999</v>
      </c>
      <c r="AB24" s="54">
        <v>3268.1343349999997</v>
      </c>
      <c r="AC24" s="53">
        <v>3304.904837</v>
      </c>
      <c r="AD24" s="53">
        <v>3340.5719650000001</v>
      </c>
      <c r="AE24" s="53">
        <v>3335.4623689999999</v>
      </c>
      <c r="AF24" s="54">
        <v>3475.68001</v>
      </c>
      <c r="AG24" s="56">
        <v>1734.3454749999999</v>
      </c>
      <c r="AH24" s="56">
        <v>1782.099539</v>
      </c>
      <c r="AI24" s="56">
        <v>1795.3568299999999</v>
      </c>
      <c r="AJ24" s="57">
        <v>1801.1096879999998</v>
      </c>
      <c r="AK24" s="56">
        <v>1818.50469</v>
      </c>
      <c r="AL24" s="56">
        <v>1828.3979529999999</v>
      </c>
      <c r="AM24" s="56">
        <v>1813.3947660000001</v>
      </c>
      <c r="AN24" s="57">
        <v>1798.1920769999999</v>
      </c>
      <c r="AO24" s="56">
        <v>1859.4537050000001</v>
      </c>
      <c r="AP24" s="56">
        <v>2021.733101</v>
      </c>
      <c r="AQ24" s="56">
        <v>2001.4272000000001</v>
      </c>
      <c r="AR24" s="57">
        <v>2024.6896369999995</v>
      </c>
      <c r="AS24" s="58">
        <v>2087.585419</v>
      </c>
      <c r="AT24" s="56">
        <v>2141.9965105366437</v>
      </c>
      <c r="AU24" s="56">
        <v>2164.2869686570789</v>
      </c>
      <c r="AV24" s="56">
        <v>2152.9465085856341</v>
      </c>
      <c r="AW24" s="58">
        <v>2142.48236</v>
      </c>
      <c r="AX24" s="56">
        <v>2183.3913909999997</v>
      </c>
      <c r="AY24" s="56">
        <v>2196.7774009999998</v>
      </c>
      <c r="AZ24" s="84">
        <v>2192.1052933400001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5" ht="12" customHeight="1" x14ac:dyDescent="0.2">
      <c r="A25" s="59"/>
      <c r="B25" s="60"/>
      <c r="C25" s="61"/>
      <c r="D25" s="61"/>
      <c r="E25" s="61"/>
      <c r="F25" s="61"/>
      <c r="G25" s="61"/>
      <c r="H25" s="61"/>
      <c r="I25" s="62"/>
      <c r="J25" s="61"/>
      <c r="K25" s="61"/>
      <c r="L25" s="61"/>
      <c r="M25" s="61"/>
      <c r="N25" s="63"/>
      <c r="O25" s="61"/>
      <c r="P25" s="61"/>
      <c r="Q25" s="61"/>
      <c r="R25" s="61"/>
      <c r="S25" s="61"/>
      <c r="T25" s="61"/>
      <c r="U25" s="61"/>
      <c r="V25" s="61"/>
      <c r="W25" s="61"/>
      <c r="X25" s="63"/>
      <c r="Y25" s="62"/>
      <c r="Z25" s="61"/>
      <c r="AA25" s="61"/>
      <c r="AB25" s="63"/>
      <c r="AC25" s="61"/>
      <c r="AD25" s="61"/>
      <c r="AE25" s="61"/>
      <c r="AF25" s="63"/>
      <c r="AG25" s="64"/>
      <c r="AH25" s="64"/>
      <c r="AI25" s="64"/>
      <c r="AJ25" s="65"/>
      <c r="AK25" s="64"/>
      <c r="AL25" s="64"/>
      <c r="AM25" s="64"/>
      <c r="AN25" s="65"/>
      <c r="AO25" s="64"/>
      <c r="AP25" s="64"/>
      <c r="AQ25" s="64"/>
      <c r="AR25" s="66"/>
      <c r="AS25" s="67"/>
      <c r="AT25" s="66"/>
      <c r="AU25" s="66"/>
      <c r="AV25" s="66"/>
      <c r="AW25" s="67"/>
      <c r="AX25" s="66"/>
      <c r="AY25" s="66"/>
      <c r="AZ25" s="85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5" ht="8.25" customHeight="1" x14ac:dyDescent="0.2">
      <c r="A26" s="2"/>
      <c r="B26" s="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69"/>
      <c r="AA26" s="69"/>
      <c r="AB26" s="68"/>
      <c r="AC26" s="69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9"/>
      <c r="AR26" s="26"/>
      <c r="AS26" s="26"/>
      <c r="AT26" s="26"/>
      <c r="AU26" s="26"/>
      <c r="AV26" s="26"/>
      <c r="AW26" s="26"/>
      <c r="AX26" s="26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1:75" ht="10.5" customHeight="1" x14ac:dyDescent="0.2">
      <c r="A27" s="70" t="s">
        <v>38</v>
      </c>
      <c r="B27" s="70" t="s">
        <v>39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9"/>
      <c r="Z27" s="69"/>
      <c r="AA27" s="69"/>
      <c r="AB27" s="68"/>
      <c r="AC27" s="69"/>
      <c r="AD27" s="68"/>
      <c r="AE27" s="68"/>
      <c r="AF27" s="69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9"/>
      <c r="AR27" s="68"/>
      <c r="AS27" s="69"/>
      <c r="AT27" s="68"/>
      <c r="AU27" s="68"/>
      <c r="AV27" s="68"/>
      <c r="AW27" s="69"/>
      <c r="AX27" s="68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1:75" ht="9" customHeight="1" x14ac:dyDescent="0.2">
      <c r="A28" s="70"/>
      <c r="B28" s="70" t="s">
        <v>40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9"/>
      <c r="Z28" s="69"/>
      <c r="AA28" s="69"/>
      <c r="AB28" s="68"/>
      <c r="AC28" s="69"/>
      <c r="AD28" s="68"/>
      <c r="AE28" s="68"/>
      <c r="AF28" s="69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9"/>
      <c r="AR28" s="68"/>
      <c r="AS28" s="69"/>
      <c r="AT28" s="68"/>
      <c r="AU28" s="68"/>
      <c r="AV28" s="68"/>
      <c r="AW28" s="69"/>
      <c r="AX28" s="68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1:75" ht="9" customHeight="1" x14ac:dyDescent="0.2">
      <c r="A29" s="71" t="s">
        <v>41</v>
      </c>
      <c r="B29" s="72" t="s">
        <v>42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74"/>
      <c r="AA29" s="74"/>
      <c r="AB29" s="73"/>
      <c r="AC29" s="74"/>
      <c r="AD29" s="73"/>
      <c r="AE29" s="73"/>
      <c r="AF29" s="74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6"/>
      <c r="AR29" s="68"/>
      <c r="AS29" s="69"/>
      <c r="AT29" s="68"/>
      <c r="AU29" s="68"/>
      <c r="AV29" s="68"/>
      <c r="AW29" s="69"/>
      <c r="AX29" s="68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1:75" ht="11.25" customHeight="1" x14ac:dyDescent="0.2">
      <c r="A30" s="71" t="s">
        <v>43</v>
      </c>
      <c r="B30" s="5" t="s">
        <v>44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6"/>
      <c r="AA30" s="76"/>
      <c r="AB30" s="75"/>
      <c r="AC30" s="76"/>
      <c r="AD30" s="75"/>
      <c r="AE30" s="75"/>
      <c r="AF30" s="76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6"/>
      <c r="AR30" s="75"/>
      <c r="AS30" s="76"/>
      <c r="AT30" s="75"/>
      <c r="AU30" s="75"/>
      <c r="AV30" s="75"/>
      <c r="AW30" s="76"/>
      <c r="AX30" s="75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1:75" ht="11.25" customHeight="1" x14ac:dyDescent="0.2">
      <c r="A31" s="77" t="s">
        <v>45</v>
      </c>
      <c r="B31" s="72" t="s">
        <v>46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6"/>
      <c r="AA31" s="76"/>
      <c r="AB31" s="75"/>
      <c r="AC31" s="76"/>
      <c r="AD31" s="75"/>
      <c r="AE31" s="75"/>
      <c r="AF31" s="76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6"/>
      <c r="AR31" s="75"/>
      <c r="AS31" s="76"/>
      <c r="AT31" s="75"/>
      <c r="AU31" s="75"/>
      <c r="AV31" s="75"/>
      <c r="AW31" s="76"/>
      <c r="AX31" s="75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1:75" ht="10.5" customHeight="1" x14ac:dyDescent="0.2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76"/>
      <c r="AA32" s="76"/>
      <c r="AB32" s="75"/>
      <c r="AC32" s="76"/>
      <c r="AD32" s="75"/>
      <c r="AE32" s="75"/>
      <c r="AF32" s="76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  <c r="AR32" s="75"/>
      <c r="AS32" s="76"/>
      <c r="AT32" s="75"/>
      <c r="AU32" s="75"/>
      <c r="AV32" s="75"/>
      <c r="AW32" s="76"/>
      <c r="AX32" s="75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3:75" ht="11.25" customHeight="1" x14ac:dyDescent="0.2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6"/>
      <c r="AA33" s="76"/>
      <c r="AB33" s="75"/>
      <c r="AC33" s="76"/>
      <c r="AD33" s="75"/>
      <c r="AE33" s="75"/>
      <c r="AF33" s="76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6"/>
      <c r="AR33" s="75"/>
      <c r="AS33" s="76"/>
      <c r="AT33" s="75"/>
      <c r="AU33" s="75"/>
      <c r="AV33" s="75"/>
      <c r="AW33" s="76"/>
      <c r="AX33" s="75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3:75" x14ac:dyDescent="0.2"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76"/>
      <c r="AA34" s="76"/>
      <c r="AB34" s="75"/>
      <c r="AC34" s="76"/>
      <c r="AD34" s="75"/>
      <c r="AE34" s="75"/>
      <c r="AF34" s="76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  <c r="AR34" s="75"/>
      <c r="AS34" s="76"/>
      <c r="AT34" s="75"/>
      <c r="AU34" s="75"/>
      <c r="AV34" s="75"/>
      <c r="AW34" s="76"/>
      <c r="AX34" s="75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3:75" x14ac:dyDescent="0.2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  <c r="Z35" s="76"/>
      <c r="AA35" s="76"/>
      <c r="AB35" s="75"/>
      <c r="AC35" s="76"/>
      <c r="AD35" s="75"/>
      <c r="AE35" s="75"/>
      <c r="AF35" s="76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75"/>
      <c r="AS35" s="76"/>
      <c r="AT35" s="75"/>
      <c r="AU35" s="75"/>
      <c r="AV35" s="75"/>
      <c r="AW35" s="76"/>
      <c r="AX35" s="75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3:75" x14ac:dyDescent="0.2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76"/>
      <c r="AA36" s="76"/>
      <c r="AB36" s="75"/>
      <c r="AC36" s="76"/>
      <c r="AD36" s="75"/>
      <c r="AE36" s="75"/>
      <c r="AF36" s="76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6"/>
      <c r="AR36" s="75"/>
      <c r="AS36" s="76"/>
      <c r="AT36" s="75"/>
      <c r="AU36" s="75"/>
      <c r="AV36" s="75"/>
      <c r="AW36" s="76"/>
      <c r="AX36" s="75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3:75" x14ac:dyDescent="0.2"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  <c r="Z37" s="76"/>
      <c r="AA37" s="76"/>
      <c r="AB37" s="75"/>
      <c r="AC37" s="76"/>
      <c r="AD37" s="75"/>
      <c r="AE37" s="75"/>
      <c r="AF37" s="76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6"/>
      <c r="AR37" s="75"/>
      <c r="AS37" s="76"/>
      <c r="AT37" s="75"/>
      <c r="AU37" s="75"/>
      <c r="AV37" s="75"/>
      <c r="AW37" s="76"/>
      <c r="AX37" s="75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3:75" x14ac:dyDescent="0.2"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6"/>
      <c r="Z38" s="76"/>
      <c r="AA38" s="76"/>
      <c r="AB38" s="75"/>
      <c r="AC38" s="76"/>
      <c r="AD38" s="75"/>
      <c r="AE38" s="75"/>
      <c r="AF38" s="76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6"/>
      <c r="AR38" s="75"/>
      <c r="AS38" s="76"/>
      <c r="AT38" s="75"/>
      <c r="AU38" s="75"/>
      <c r="AV38" s="75"/>
      <c r="AW38" s="76"/>
      <c r="AX38" s="75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3:75" x14ac:dyDescent="0.2"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76"/>
      <c r="AA39" s="76"/>
      <c r="AB39" s="75"/>
      <c r="AC39" s="76"/>
      <c r="AD39" s="75"/>
      <c r="AE39" s="75"/>
      <c r="AF39" s="76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6"/>
      <c r="AR39" s="75"/>
      <c r="AS39" s="76"/>
      <c r="AT39" s="75"/>
      <c r="AU39" s="75"/>
      <c r="AV39" s="75"/>
      <c r="AW39" s="76"/>
      <c r="AX39" s="75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3:75" x14ac:dyDescent="0.2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6"/>
      <c r="AA40" s="76"/>
      <c r="AB40" s="75"/>
      <c r="AC40" s="76"/>
      <c r="AD40" s="75"/>
      <c r="AE40" s="75"/>
      <c r="AF40" s="76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  <c r="AR40" s="75"/>
      <c r="AS40" s="76"/>
      <c r="AT40" s="75"/>
      <c r="AU40" s="75"/>
      <c r="AV40" s="75"/>
      <c r="AW40" s="76"/>
      <c r="AX40" s="75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3:75" x14ac:dyDescent="0.2"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  <c r="Z41" s="76"/>
      <c r="AA41" s="76"/>
      <c r="AB41" s="75"/>
      <c r="AC41" s="76"/>
      <c r="AD41" s="75"/>
      <c r="AE41" s="75"/>
      <c r="AF41" s="76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6"/>
      <c r="AR41" s="75"/>
      <c r="AS41" s="76"/>
      <c r="AT41" s="75"/>
      <c r="AU41" s="75"/>
      <c r="AV41" s="75"/>
      <c r="AW41" s="76"/>
      <c r="AX41" s="75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3:75" x14ac:dyDescent="0.2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6"/>
      <c r="Z42" s="76"/>
      <c r="AA42" s="76"/>
      <c r="AB42" s="75"/>
      <c r="AC42" s="76"/>
      <c r="AD42" s="75"/>
      <c r="AE42" s="75"/>
      <c r="AF42" s="76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6"/>
      <c r="AR42" s="75"/>
      <c r="AS42" s="76"/>
      <c r="AT42" s="75"/>
      <c r="AU42" s="75"/>
      <c r="AV42" s="75"/>
      <c r="AW42" s="76"/>
      <c r="AX42" s="75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3:75" x14ac:dyDescent="0.2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  <c r="Z43" s="76"/>
      <c r="AA43" s="76"/>
      <c r="AB43" s="75"/>
      <c r="AC43" s="76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6"/>
      <c r="AR43" s="75"/>
      <c r="AS43" s="76"/>
      <c r="AT43" s="75"/>
      <c r="AU43" s="75"/>
      <c r="AV43" s="75"/>
      <c r="AW43" s="76"/>
      <c r="AX43" s="75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3:75" x14ac:dyDescent="0.2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6"/>
      <c r="AA44" s="76"/>
      <c r="AB44" s="75"/>
      <c r="AC44" s="76"/>
      <c r="AD44" s="75"/>
      <c r="AE44" s="75"/>
      <c r="AF44" s="76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6"/>
      <c r="AR44" s="75"/>
      <c r="AS44" s="76"/>
      <c r="AT44" s="75"/>
      <c r="AU44" s="75"/>
      <c r="AV44" s="75"/>
      <c r="AW44" s="76"/>
      <c r="AX44" s="75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3:75" x14ac:dyDescent="0.2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76"/>
      <c r="AA45" s="76"/>
      <c r="AB45" s="75"/>
      <c r="AC45" s="76"/>
      <c r="AD45" s="75"/>
      <c r="AE45" s="75"/>
      <c r="AF45" s="76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6"/>
      <c r="AR45" s="75"/>
      <c r="AS45" s="76"/>
      <c r="AT45" s="75"/>
      <c r="AU45" s="75"/>
      <c r="AV45" s="75"/>
      <c r="AW45" s="76"/>
      <c r="AX45" s="75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3:75" x14ac:dyDescent="0.2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  <c r="Z46" s="76"/>
      <c r="AA46" s="76"/>
      <c r="AB46" s="75"/>
      <c r="AC46" s="76"/>
      <c r="AD46" s="75"/>
      <c r="AE46" s="75"/>
      <c r="AF46" s="76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6"/>
      <c r="AR46" s="75"/>
      <c r="AS46" s="76"/>
      <c r="AT46" s="75"/>
      <c r="AU46" s="75"/>
      <c r="AV46" s="75"/>
      <c r="AW46" s="76"/>
      <c r="AX46" s="75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3:75" x14ac:dyDescent="0.2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 s="76"/>
      <c r="AA47" s="76"/>
      <c r="AB47" s="75"/>
      <c r="AC47" s="76"/>
      <c r="AD47" s="75"/>
      <c r="AE47" s="75"/>
      <c r="AF47" s="76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6"/>
      <c r="AR47" s="75"/>
      <c r="AS47" s="76"/>
      <c r="AT47" s="75"/>
      <c r="AU47" s="75"/>
      <c r="AV47" s="75"/>
      <c r="AW47" s="76"/>
      <c r="AX47" s="75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3:75" x14ac:dyDescent="0.2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76"/>
      <c r="AA48" s="76"/>
      <c r="AB48" s="75"/>
      <c r="AC48" s="76"/>
      <c r="AD48" s="75"/>
      <c r="AE48" s="75"/>
      <c r="AF48" s="76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6"/>
      <c r="AR48" s="75"/>
      <c r="AS48" s="76"/>
      <c r="AT48" s="75"/>
      <c r="AU48" s="75"/>
      <c r="AV48" s="75"/>
      <c r="AW48" s="76"/>
      <c r="AX48" s="75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3:75" x14ac:dyDescent="0.2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6"/>
      <c r="AA49" s="76"/>
      <c r="AB49" s="75"/>
      <c r="AC49" s="76"/>
      <c r="AD49" s="75"/>
      <c r="AE49" s="75"/>
      <c r="AF49" s="76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6"/>
      <c r="AR49" s="75"/>
      <c r="AS49" s="76"/>
      <c r="AT49" s="75"/>
      <c r="AU49" s="75"/>
      <c r="AV49" s="75"/>
      <c r="AW49" s="76"/>
      <c r="AX49" s="75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3:75" x14ac:dyDescent="0.2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6"/>
      <c r="Z50" s="76"/>
      <c r="AA50" s="76"/>
      <c r="AB50" s="75"/>
      <c r="AC50" s="76"/>
      <c r="AD50" s="75"/>
      <c r="AE50" s="75"/>
      <c r="AF50" s="76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6"/>
      <c r="AR50" s="75"/>
      <c r="AS50" s="76"/>
      <c r="AT50" s="75"/>
      <c r="AU50" s="75"/>
      <c r="AV50" s="75"/>
      <c r="AW50" s="76"/>
      <c r="AX50" s="75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3:75" x14ac:dyDescent="0.2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76"/>
      <c r="AA51" s="76"/>
      <c r="AB51" s="75"/>
      <c r="AC51" s="76"/>
      <c r="AD51" s="75"/>
      <c r="AE51" s="75"/>
      <c r="AF51" s="76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6"/>
      <c r="AR51" s="75"/>
      <c r="AS51" s="76"/>
      <c r="AT51" s="75"/>
      <c r="AU51" s="75"/>
      <c r="AV51" s="75"/>
      <c r="AW51" s="76"/>
      <c r="AX51" s="75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3:75" x14ac:dyDescent="0.2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6"/>
      <c r="AA52" s="76"/>
      <c r="AB52" s="75"/>
      <c r="AC52" s="76"/>
      <c r="AD52" s="75"/>
      <c r="AE52" s="75"/>
      <c r="AF52" s="76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6"/>
      <c r="AR52" s="75"/>
      <c r="AS52" s="76"/>
      <c r="AT52" s="75"/>
      <c r="AU52" s="75"/>
      <c r="AV52" s="75"/>
      <c r="AW52" s="76"/>
      <c r="AX52" s="75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3:75" x14ac:dyDescent="0.2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6"/>
      <c r="Z53" s="76"/>
      <c r="AA53" s="76"/>
      <c r="AB53" s="75"/>
      <c r="AC53" s="76"/>
      <c r="AD53" s="75"/>
      <c r="AE53" s="75"/>
      <c r="AF53" s="76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6"/>
      <c r="AR53" s="75"/>
      <c r="AS53" s="76"/>
      <c r="AT53" s="75"/>
      <c r="AU53" s="75"/>
      <c r="AV53" s="75"/>
      <c r="AW53" s="76"/>
      <c r="AX53" s="75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3:75" x14ac:dyDescent="0.2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6"/>
      <c r="Z54" s="76"/>
      <c r="AA54" s="76"/>
      <c r="AB54" s="75"/>
      <c r="AC54" s="76"/>
      <c r="AD54" s="75"/>
      <c r="AE54" s="75"/>
      <c r="AF54" s="76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6"/>
      <c r="AR54" s="75"/>
      <c r="AS54" s="76"/>
      <c r="AT54" s="75"/>
      <c r="AU54" s="75"/>
      <c r="AV54" s="75"/>
      <c r="AW54" s="76"/>
      <c r="AX54" s="75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3:75" x14ac:dyDescent="0.2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76"/>
      <c r="AA55" s="76"/>
      <c r="AB55" s="75"/>
      <c r="AC55" s="76"/>
      <c r="AD55" s="75"/>
      <c r="AE55" s="75"/>
      <c r="AF55" s="76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6"/>
      <c r="AR55" s="75"/>
      <c r="AS55" s="76"/>
      <c r="AT55" s="75"/>
      <c r="AU55" s="75"/>
      <c r="AV55" s="75"/>
      <c r="AW55" s="76"/>
      <c r="AX55" s="75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3:75" x14ac:dyDescent="0.2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76"/>
      <c r="AA56" s="76"/>
      <c r="AB56" s="75"/>
      <c r="AC56" s="76"/>
      <c r="AD56" s="75"/>
      <c r="AE56" s="75"/>
      <c r="AF56" s="76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6"/>
      <c r="AR56" s="75"/>
      <c r="AS56" s="76"/>
      <c r="AT56" s="75"/>
      <c r="AU56" s="75"/>
      <c r="AV56" s="75"/>
      <c r="AW56" s="76"/>
      <c r="AX56" s="75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</row>
    <row r="57" spans="3:75" x14ac:dyDescent="0.2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6"/>
      <c r="AA57" s="76"/>
      <c r="AB57" s="75"/>
      <c r="AC57" s="76"/>
      <c r="AD57" s="75"/>
      <c r="AE57" s="75"/>
      <c r="AF57" s="76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6"/>
      <c r="AR57" s="75"/>
      <c r="AS57" s="76"/>
      <c r="AT57" s="75"/>
      <c r="AU57" s="75"/>
      <c r="AV57" s="75"/>
      <c r="AW57" s="76"/>
      <c r="AX57" s="75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</row>
    <row r="58" spans="3:75" x14ac:dyDescent="0.2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76"/>
      <c r="AA58" s="76"/>
      <c r="AB58" s="75"/>
      <c r="AC58" s="76"/>
      <c r="AD58" s="75"/>
      <c r="AE58" s="75"/>
      <c r="AF58" s="76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6"/>
      <c r="AR58" s="75"/>
      <c r="AS58" s="76"/>
      <c r="AT58" s="75"/>
      <c r="AU58" s="75"/>
      <c r="AV58" s="75"/>
      <c r="AW58" s="76"/>
      <c r="AX58" s="75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</row>
    <row r="59" spans="3:75" x14ac:dyDescent="0.2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6"/>
      <c r="AA59" s="76"/>
      <c r="AB59" s="75"/>
      <c r="AC59" s="76"/>
      <c r="AD59" s="75"/>
      <c r="AE59" s="75"/>
      <c r="AF59" s="76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6"/>
      <c r="AR59" s="75"/>
      <c r="AS59" s="76"/>
      <c r="AT59" s="75"/>
      <c r="AU59" s="75"/>
      <c r="AV59" s="75"/>
      <c r="AW59" s="76"/>
      <c r="AX59" s="75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</row>
    <row r="60" spans="3:75" x14ac:dyDescent="0.2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76"/>
      <c r="AA60" s="76"/>
      <c r="AB60" s="75"/>
      <c r="AC60" s="76"/>
      <c r="AD60" s="75"/>
      <c r="AE60" s="75"/>
      <c r="AF60" s="76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6"/>
      <c r="AR60" s="75"/>
      <c r="AS60" s="76"/>
      <c r="AT60" s="75"/>
      <c r="AU60" s="75"/>
      <c r="AV60" s="75"/>
      <c r="AW60" s="76"/>
      <c r="AX60" s="75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</row>
    <row r="61" spans="3:75" x14ac:dyDescent="0.2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6"/>
      <c r="AA61" s="76"/>
      <c r="AB61" s="75"/>
      <c r="AC61" s="76"/>
      <c r="AD61" s="75"/>
      <c r="AE61" s="75"/>
      <c r="AF61" s="76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6"/>
      <c r="AR61" s="75"/>
      <c r="AS61" s="76"/>
      <c r="AT61" s="75"/>
      <c r="AU61" s="75"/>
      <c r="AV61" s="75"/>
      <c r="AW61" s="76"/>
      <c r="AX61" s="75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</row>
    <row r="62" spans="3:75" x14ac:dyDescent="0.2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6"/>
      <c r="AA62" s="76"/>
      <c r="AB62" s="75"/>
      <c r="AC62" s="76"/>
      <c r="AD62" s="75"/>
      <c r="AE62" s="75"/>
      <c r="AF62" s="76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6"/>
      <c r="AR62" s="75"/>
      <c r="AS62" s="76"/>
      <c r="AT62" s="75"/>
      <c r="AU62" s="75"/>
      <c r="AV62" s="75"/>
      <c r="AW62" s="76"/>
      <c r="AX62" s="75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</row>
    <row r="63" spans="3:75" x14ac:dyDescent="0.2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6"/>
      <c r="AA63" s="76"/>
      <c r="AB63" s="75"/>
      <c r="AC63" s="76"/>
      <c r="AD63" s="75"/>
      <c r="AE63" s="75"/>
      <c r="AF63" s="76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6"/>
      <c r="AR63" s="75"/>
      <c r="AS63" s="76"/>
      <c r="AT63" s="75"/>
      <c r="AU63" s="75"/>
      <c r="AV63" s="75"/>
      <c r="AW63" s="76"/>
      <c r="AX63" s="75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</row>
    <row r="64" spans="3:75" x14ac:dyDescent="0.2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6"/>
      <c r="AA64" s="76"/>
      <c r="AB64" s="75"/>
      <c r="AC64" s="76"/>
      <c r="AD64" s="75"/>
      <c r="AE64" s="75"/>
      <c r="AF64" s="76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6"/>
      <c r="AR64" s="75"/>
      <c r="AS64" s="76"/>
      <c r="AT64" s="75"/>
      <c r="AU64" s="75"/>
      <c r="AV64" s="75"/>
      <c r="AW64" s="76"/>
      <c r="AX64" s="75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</row>
    <row r="65" spans="3:75" x14ac:dyDescent="0.2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6"/>
      <c r="AA65" s="76"/>
      <c r="AB65" s="75"/>
      <c r="AC65" s="76"/>
      <c r="AD65" s="75"/>
      <c r="AE65" s="75"/>
      <c r="AF65" s="76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6"/>
      <c r="AR65" s="75"/>
      <c r="AS65" s="76"/>
      <c r="AT65" s="75"/>
      <c r="AU65" s="75"/>
      <c r="AV65" s="75"/>
      <c r="AW65" s="76"/>
      <c r="AX65" s="75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3:75" x14ac:dyDescent="0.2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6"/>
      <c r="AA66" s="76"/>
      <c r="AB66" s="75"/>
      <c r="AC66" s="76"/>
      <c r="AD66" s="75"/>
      <c r="AE66" s="75"/>
      <c r="AF66" s="76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6"/>
      <c r="AR66" s="75"/>
      <c r="AS66" s="76"/>
      <c r="AT66" s="75"/>
      <c r="AU66" s="75"/>
      <c r="AV66" s="75"/>
      <c r="AW66" s="76"/>
      <c r="AX66" s="75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</row>
    <row r="67" spans="3:75" x14ac:dyDescent="0.2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6"/>
      <c r="AA67" s="76"/>
      <c r="AB67" s="75"/>
      <c r="AC67" s="76"/>
      <c r="AD67" s="75"/>
      <c r="AE67" s="75"/>
      <c r="AF67" s="76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6"/>
      <c r="AR67" s="75"/>
      <c r="AS67" s="76"/>
      <c r="AT67" s="75"/>
      <c r="AU67" s="75"/>
      <c r="AV67" s="75"/>
      <c r="AW67" s="76"/>
      <c r="AX67" s="75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</row>
    <row r="68" spans="3:75" x14ac:dyDescent="0.2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6"/>
      <c r="AA68" s="76"/>
      <c r="AB68" s="75"/>
      <c r="AC68" s="76"/>
      <c r="AD68" s="75"/>
      <c r="AE68" s="75"/>
      <c r="AF68" s="76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6"/>
      <c r="AR68" s="75"/>
      <c r="AS68" s="76"/>
      <c r="AT68" s="75"/>
      <c r="AU68" s="75"/>
      <c r="AV68" s="75"/>
      <c r="AW68" s="76"/>
      <c r="AX68" s="75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</row>
    <row r="69" spans="3:75" x14ac:dyDescent="0.2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6"/>
      <c r="AA69" s="76"/>
      <c r="AB69" s="75"/>
      <c r="AC69" s="76"/>
      <c r="AD69" s="75"/>
      <c r="AE69" s="75"/>
      <c r="AF69" s="76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6"/>
      <c r="AR69" s="75"/>
      <c r="AS69" s="76"/>
      <c r="AT69" s="75"/>
      <c r="AU69" s="75"/>
      <c r="AV69" s="75"/>
      <c r="AW69" s="76"/>
      <c r="AX69" s="75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</row>
    <row r="70" spans="3:75" x14ac:dyDescent="0.2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6"/>
      <c r="AA70" s="76"/>
      <c r="AB70" s="75"/>
      <c r="AC70" s="76"/>
      <c r="AD70" s="75"/>
      <c r="AE70" s="75"/>
      <c r="AF70" s="76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6"/>
      <c r="AR70" s="75"/>
      <c r="AS70" s="76"/>
      <c r="AT70" s="75"/>
      <c r="AU70" s="75"/>
      <c r="AV70" s="75"/>
      <c r="AW70" s="76"/>
      <c r="AX70" s="75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</row>
    <row r="71" spans="3:75" x14ac:dyDescent="0.2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6"/>
      <c r="AA71" s="76"/>
      <c r="AB71" s="75"/>
      <c r="AC71" s="76"/>
      <c r="AD71" s="75"/>
      <c r="AE71" s="75"/>
      <c r="AF71" s="76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  <c r="AR71" s="75"/>
      <c r="AS71" s="76"/>
      <c r="AT71" s="75"/>
      <c r="AU71" s="75"/>
      <c r="AV71" s="75"/>
      <c r="AW71" s="76"/>
      <c r="AX71" s="75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</row>
    <row r="72" spans="3:75" x14ac:dyDescent="0.2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6"/>
      <c r="AA72" s="76"/>
      <c r="AB72" s="75"/>
      <c r="AC72" s="76"/>
      <c r="AD72" s="75"/>
      <c r="AE72" s="75"/>
      <c r="AF72" s="76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6"/>
      <c r="AR72" s="75"/>
      <c r="AS72" s="76"/>
      <c r="AT72" s="75"/>
      <c r="AU72" s="75"/>
      <c r="AV72" s="75"/>
      <c r="AW72" s="76"/>
      <c r="AX72" s="75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</row>
    <row r="73" spans="3:75" x14ac:dyDescent="0.2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6"/>
      <c r="AA73" s="76"/>
      <c r="AB73" s="75"/>
      <c r="AC73" s="76"/>
      <c r="AD73" s="75"/>
      <c r="AE73" s="75"/>
      <c r="AF73" s="76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6"/>
      <c r="AR73" s="75"/>
      <c r="AS73" s="76"/>
      <c r="AT73" s="75"/>
      <c r="AU73" s="75"/>
      <c r="AV73" s="75"/>
      <c r="AW73" s="76"/>
      <c r="AX73" s="75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</row>
    <row r="74" spans="3:75" x14ac:dyDescent="0.2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6"/>
      <c r="AA74" s="76"/>
      <c r="AB74" s="75"/>
      <c r="AC74" s="76"/>
      <c r="AD74" s="75"/>
      <c r="AE74" s="75"/>
      <c r="AF74" s="76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6"/>
      <c r="AR74" s="75"/>
      <c r="AS74" s="76"/>
      <c r="AT74" s="75"/>
      <c r="AU74" s="75"/>
      <c r="AV74" s="75"/>
      <c r="AW74" s="76"/>
      <c r="AX74" s="75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</row>
    <row r="75" spans="3:75" x14ac:dyDescent="0.2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6"/>
      <c r="AA75" s="76"/>
      <c r="AB75" s="75"/>
      <c r="AC75" s="76"/>
      <c r="AD75" s="75"/>
      <c r="AE75" s="75"/>
      <c r="AF75" s="76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6"/>
      <c r="AR75" s="75"/>
      <c r="AS75" s="76"/>
      <c r="AT75" s="75"/>
      <c r="AU75" s="75"/>
      <c r="AV75" s="75"/>
      <c r="AW75" s="76"/>
      <c r="AX75" s="75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</row>
    <row r="76" spans="3:75" x14ac:dyDescent="0.2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6"/>
      <c r="AA76" s="76"/>
      <c r="AB76" s="75"/>
      <c r="AC76" s="76"/>
      <c r="AD76" s="75"/>
      <c r="AE76" s="75"/>
      <c r="AF76" s="76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6"/>
      <c r="AR76" s="75"/>
      <c r="AS76" s="76"/>
      <c r="AT76" s="75"/>
      <c r="AU76" s="75"/>
      <c r="AV76" s="75"/>
      <c r="AW76" s="76"/>
      <c r="AX76" s="75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</row>
    <row r="77" spans="3:75" x14ac:dyDescent="0.2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6"/>
      <c r="AA77" s="76"/>
      <c r="AB77" s="75"/>
      <c r="AC77" s="76"/>
      <c r="AD77" s="75"/>
      <c r="AE77" s="75"/>
      <c r="AF77" s="76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6"/>
      <c r="AR77" s="75"/>
      <c r="AS77" s="76"/>
      <c r="AT77" s="75"/>
      <c r="AU77" s="75"/>
      <c r="AV77" s="75"/>
      <c r="AW77" s="76"/>
      <c r="AX77" s="75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</row>
    <row r="78" spans="3:75" x14ac:dyDescent="0.2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76"/>
      <c r="AA78" s="76"/>
      <c r="AB78" s="75"/>
      <c r="AC78" s="76"/>
      <c r="AD78" s="75"/>
      <c r="AE78" s="75"/>
      <c r="AF78" s="76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6"/>
      <c r="AR78" s="75"/>
      <c r="AS78" s="76"/>
      <c r="AT78" s="75"/>
      <c r="AU78" s="75"/>
      <c r="AV78" s="75"/>
      <c r="AW78" s="76"/>
      <c r="AX78" s="75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</row>
    <row r="79" spans="3:75" x14ac:dyDescent="0.2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76"/>
      <c r="AA79" s="76"/>
      <c r="AB79" s="75"/>
      <c r="AC79" s="76"/>
      <c r="AD79" s="75"/>
      <c r="AE79" s="75"/>
      <c r="AF79" s="76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6"/>
      <c r="AR79" s="75"/>
      <c r="AS79" s="76"/>
      <c r="AT79" s="75"/>
      <c r="AU79" s="75"/>
      <c r="AV79" s="75"/>
      <c r="AW79" s="76"/>
      <c r="AX79" s="75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</row>
    <row r="80" spans="3:75" x14ac:dyDescent="0.2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6"/>
      <c r="AA80" s="76"/>
      <c r="AB80" s="75"/>
      <c r="AC80" s="76"/>
      <c r="AD80" s="75"/>
      <c r="AE80" s="75"/>
      <c r="AF80" s="76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6"/>
      <c r="AR80" s="75"/>
      <c r="AS80" s="76"/>
      <c r="AT80" s="75"/>
      <c r="AU80" s="75"/>
      <c r="AV80" s="75"/>
      <c r="AW80" s="76"/>
      <c r="AX80" s="75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</row>
    <row r="81" spans="3:75" x14ac:dyDescent="0.2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6"/>
      <c r="AA81" s="76"/>
      <c r="AB81" s="75"/>
      <c r="AC81" s="76"/>
      <c r="AD81" s="75"/>
      <c r="AE81" s="75"/>
      <c r="AF81" s="76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6"/>
      <c r="AR81" s="75"/>
      <c r="AS81" s="76"/>
      <c r="AT81" s="75"/>
      <c r="AU81" s="75"/>
      <c r="AV81" s="75"/>
      <c r="AW81" s="76"/>
      <c r="AX81" s="75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</row>
    <row r="82" spans="3:75" x14ac:dyDescent="0.2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6"/>
      <c r="AA82" s="76"/>
      <c r="AB82" s="75"/>
      <c r="AC82" s="76"/>
      <c r="AD82" s="75"/>
      <c r="AE82" s="75"/>
      <c r="AF82" s="76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6"/>
      <c r="AR82" s="75"/>
      <c r="AS82" s="76"/>
      <c r="AT82" s="75"/>
      <c r="AU82" s="75"/>
      <c r="AV82" s="75"/>
      <c r="AW82" s="76"/>
      <c r="AX82" s="75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</row>
    <row r="83" spans="3:75" x14ac:dyDescent="0.2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6"/>
      <c r="AA83" s="76"/>
      <c r="AB83" s="75"/>
      <c r="AC83" s="76"/>
      <c r="AD83" s="75"/>
      <c r="AE83" s="75"/>
      <c r="AF83" s="76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6"/>
      <c r="AR83" s="75"/>
      <c r="AS83" s="76"/>
      <c r="AT83" s="75"/>
      <c r="AU83" s="75"/>
      <c r="AV83" s="75"/>
      <c r="AW83" s="76"/>
      <c r="AX83" s="75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</row>
    <row r="84" spans="3:75" x14ac:dyDescent="0.2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6"/>
      <c r="AA84" s="76"/>
      <c r="AB84" s="75"/>
      <c r="AC84" s="76"/>
      <c r="AD84" s="75"/>
      <c r="AE84" s="75"/>
      <c r="AF84" s="76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6"/>
      <c r="AR84" s="75"/>
      <c r="AS84" s="76"/>
      <c r="AT84" s="75"/>
      <c r="AU84" s="75"/>
      <c r="AV84" s="75"/>
      <c r="AW84" s="76"/>
      <c r="AX84" s="75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</row>
    <row r="85" spans="3:75" x14ac:dyDescent="0.2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76"/>
      <c r="AA85" s="76"/>
      <c r="AB85" s="75"/>
      <c r="AC85" s="76"/>
      <c r="AD85" s="75"/>
      <c r="AE85" s="75"/>
      <c r="AF85" s="76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6"/>
      <c r="AR85" s="75"/>
      <c r="AS85" s="76"/>
      <c r="AT85" s="75"/>
      <c r="AU85" s="75"/>
      <c r="AV85" s="75"/>
      <c r="AW85" s="76"/>
      <c r="AX85" s="75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</row>
    <row r="86" spans="3:75" x14ac:dyDescent="0.2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76"/>
      <c r="AA86" s="76"/>
      <c r="AB86" s="75"/>
      <c r="AC86" s="76"/>
      <c r="AD86" s="75"/>
      <c r="AE86" s="75"/>
      <c r="AF86" s="76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6"/>
      <c r="AR86" s="75"/>
      <c r="AS86" s="76"/>
      <c r="AT86" s="75"/>
      <c r="AU86" s="75"/>
      <c r="AV86" s="75"/>
      <c r="AW86" s="76"/>
      <c r="AX86" s="75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</row>
    <row r="87" spans="3:75" x14ac:dyDescent="0.2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76"/>
      <c r="AA87" s="76"/>
      <c r="AB87" s="75"/>
      <c r="AC87" s="76"/>
      <c r="AD87" s="75"/>
      <c r="AE87" s="75"/>
      <c r="AF87" s="76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6"/>
      <c r="AR87" s="75"/>
      <c r="AS87" s="76"/>
      <c r="AT87" s="75"/>
      <c r="AU87" s="75"/>
      <c r="AV87" s="75"/>
      <c r="AW87" s="76"/>
      <c r="AX87" s="75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</row>
    <row r="88" spans="3:75" x14ac:dyDescent="0.2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76"/>
      <c r="AA88" s="76"/>
      <c r="AB88" s="75"/>
      <c r="AC88" s="76"/>
      <c r="AD88" s="75"/>
      <c r="AE88" s="75"/>
      <c r="AF88" s="76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6"/>
      <c r="AR88" s="75"/>
      <c r="AS88" s="76"/>
      <c r="AT88" s="75"/>
      <c r="AU88" s="75"/>
      <c r="AV88" s="75"/>
      <c r="AW88" s="76"/>
      <c r="AX88" s="75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</row>
    <row r="89" spans="3:75" x14ac:dyDescent="0.2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76"/>
      <c r="AA89" s="76"/>
      <c r="AB89" s="75"/>
      <c r="AC89" s="76"/>
      <c r="AD89" s="75"/>
      <c r="AE89" s="75"/>
      <c r="AF89" s="76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6"/>
      <c r="AR89" s="75"/>
      <c r="AS89" s="76"/>
      <c r="AT89" s="75"/>
      <c r="AU89" s="75"/>
      <c r="AV89" s="75"/>
      <c r="AW89" s="76"/>
      <c r="AX89" s="75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</row>
    <row r="90" spans="3:75" x14ac:dyDescent="0.2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76"/>
      <c r="AA90" s="76"/>
      <c r="AB90" s="75"/>
      <c r="AC90" s="76"/>
      <c r="AD90" s="75"/>
      <c r="AE90" s="75"/>
      <c r="AF90" s="76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  <c r="AR90" s="75"/>
      <c r="AS90" s="76"/>
      <c r="AT90" s="75"/>
      <c r="AU90" s="75"/>
      <c r="AV90" s="75"/>
      <c r="AW90" s="76"/>
      <c r="AX90" s="75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</row>
    <row r="91" spans="3:75" x14ac:dyDescent="0.2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6"/>
      <c r="AA91" s="76"/>
      <c r="AB91" s="75"/>
      <c r="AC91" s="76"/>
      <c r="AD91" s="75"/>
      <c r="AE91" s="75"/>
      <c r="AF91" s="76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6"/>
      <c r="AR91" s="75"/>
      <c r="AS91" s="76"/>
      <c r="AT91" s="75"/>
      <c r="AU91" s="75"/>
      <c r="AV91" s="75"/>
      <c r="AW91" s="76"/>
      <c r="AX91" s="75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</row>
    <row r="92" spans="3:75" x14ac:dyDescent="0.2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76"/>
      <c r="AA92" s="76"/>
      <c r="AB92" s="75"/>
      <c r="AC92" s="76"/>
      <c r="AD92" s="75"/>
      <c r="AE92" s="75"/>
      <c r="AF92" s="76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6"/>
      <c r="AR92" s="75"/>
      <c r="AS92" s="76"/>
      <c r="AT92" s="75"/>
      <c r="AU92" s="75"/>
      <c r="AV92" s="75"/>
      <c r="AW92" s="76"/>
      <c r="AX92" s="75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</row>
    <row r="93" spans="3:75" x14ac:dyDescent="0.2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6"/>
      <c r="AA93" s="76"/>
      <c r="AB93" s="75"/>
      <c r="AC93" s="76"/>
      <c r="AD93" s="75"/>
      <c r="AE93" s="75"/>
      <c r="AF93" s="76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6"/>
      <c r="AR93" s="75"/>
      <c r="AS93" s="76"/>
      <c r="AT93" s="75"/>
      <c r="AU93" s="75"/>
      <c r="AV93" s="75"/>
      <c r="AW93" s="76"/>
      <c r="AX93" s="75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</row>
    <row r="94" spans="3:75" x14ac:dyDescent="0.2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76"/>
      <c r="AA94" s="76"/>
      <c r="AB94" s="75"/>
      <c r="AC94" s="76"/>
      <c r="AD94" s="75"/>
      <c r="AE94" s="75"/>
      <c r="AF94" s="76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6"/>
      <c r="AR94" s="75"/>
      <c r="AS94" s="76"/>
      <c r="AT94" s="75"/>
      <c r="AU94" s="75"/>
      <c r="AV94" s="75"/>
      <c r="AW94" s="76"/>
      <c r="AX94" s="75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</row>
    <row r="95" spans="3:75" x14ac:dyDescent="0.2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6"/>
      <c r="Z95" s="76"/>
      <c r="AA95" s="76"/>
      <c r="AB95" s="75"/>
      <c r="AC95" s="76"/>
      <c r="AD95" s="75"/>
      <c r="AE95" s="75"/>
      <c r="AF95" s="76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6"/>
      <c r="AR95" s="75"/>
      <c r="AS95" s="76"/>
      <c r="AT95" s="75"/>
      <c r="AU95" s="75"/>
      <c r="AV95" s="75"/>
      <c r="AW95" s="76"/>
      <c r="AX95" s="75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</row>
    <row r="96" spans="3:75" x14ac:dyDescent="0.2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76"/>
      <c r="AA96" s="76"/>
      <c r="AB96" s="75"/>
      <c r="AC96" s="76"/>
      <c r="AD96" s="75"/>
      <c r="AE96" s="75"/>
      <c r="AF96" s="76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6"/>
      <c r="AR96" s="75"/>
      <c r="AS96" s="76"/>
      <c r="AT96" s="75"/>
      <c r="AU96" s="75"/>
      <c r="AV96" s="75"/>
      <c r="AW96" s="76"/>
      <c r="AX96" s="75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</row>
    <row r="97" spans="3:75" x14ac:dyDescent="0.2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6"/>
      <c r="Z97" s="76"/>
      <c r="AA97" s="76"/>
      <c r="AB97" s="75"/>
      <c r="AC97" s="76"/>
      <c r="AD97" s="75"/>
      <c r="AE97" s="75"/>
      <c r="AF97" s="76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6"/>
      <c r="AR97" s="75"/>
      <c r="AS97" s="76"/>
      <c r="AT97" s="75"/>
      <c r="AU97" s="75"/>
      <c r="AV97" s="75"/>
      <c r="AW97" s="76"/>
      <c r="AX97" s="75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</row>
    <row r="98" spans="3:75" x14ac:dyDescent="0.2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  <c r="Z98" s="76"/>
      <c r="AA98" s="76"/>
      <c r="AB98" s="75"/>
      <c r="AC98" s="76"/>
      <c r="AD98" s="75"/>
      <c r="AE98" s="75"/>
      <c r="AF98" s="76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6"/>
      <c r="AR98" s="75"/>
      <c r="AS98" s="76"/>
      <c r="AT98" s="75"/>
      <c r="AU98" s="75"/>
      <c r="AV98" s="75"/>
      <c r="AW98" s="76"/>
      <c r="AX98" s="75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</row>
    <row r="99" spans="3:75" x14ac:dyDescent="0.2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76"/>
      <c r="AA99" s="76"/>
      <c r="AB99" s="75"/>
      <c r="AC99" s="76"/>
      <c r="AD99" s="75"/>
      <c r="AE99" s="75"/>
      <c r="AF99" s="76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6"/>
      <c r="AR99" s="75"/>
      <c r="AS99" s="76"/>
      <c r="AT99" s="75"/>
      <c r="AU99" s="75"/>
      <c r="AV99" s="75"/>
      <c r="AW99" s="76"/>
      <c r="AX99" s="75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</row>
    <row r="100" spans="3:75" x14ac:dyDescent="0.2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6"/>
      <c r="Z100" s="76"/>
      <c r="AA100" s="76"/>
      <c r="AB100" s="75"/>
      <c r="AC100" s="76"/>
      <c r="AD100" s="75"/>
      <c r="AE100" s="75"/>
      <c r="AF100" s="76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6"/>
      <c r="AR100" s="75"/>
      <c r="AS100" s="76"/>
      <c r="AT100" s="75"/>
      <c r="AU100" s="75"/>
      <c r="AV100" s="75"/>
      <c r="AW100" s="76"/>
      <c r="AX100" s="75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</row>
    <row r="101" spans="3:75" x14ac:dyDescent="0.2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76"/>
      <c r="AA101" s="76"/>
      <c r="AB101" s="75"/>
      <c r="AC101" s="76"/>
      <c r="AD101" s="75"/>
      <c r="AE101" s="75"/>
      <c r="AF101" s="76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6"/>
      <c r="AR101" s="75"/>
      <c r="AS101" s="76"/>
      <c r="AT101" s="75"/>
      <c r="AU101" s="75"/>
      <c r="AV101" s="75"/>
      <c r="AW101" s="76"/>
      <c r="AX101" s="75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</row>
    <row r="102" spans="3:75" x14ac:dyDescent="0.2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6"/>
      <c r="Z102" s="76"/>
      <c r="AA102" s="76"/>
      <c r="AB102" s="75"/>
      <c r="AC102" s="76"/>
      <c r="AD102" s="75"/>
      <c r="AE102" s="75"/>
      <c r="AF102" s="76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6"/>
      <c r="AR102" s="75"/>
      <c r="AS102" s="76"/>
      <c r="AT102" s="75"/>
      <c r="AU102" s="75"/>
      <c r="AV102" s="75"/>
      <c r="AW102" s="76"/>
      <c r="AX102" s="75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</row>
    <row r="103" spans="3:75" x14ac:dyDescent="0.2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76"/>
      <c r="AA103" s="76"/>
      <c r="AB103" s="75"/>
      <c r="AC103" s="76"/>
      <c r="AD103" s="75"/>
      <c r="AE103" s="75"/>
      <c r="AF103" s="76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6"/>
      <c r="AR103" s="75"/>
      <c r="AS103" s="76"/>
      <c r="AT103" s="75"/>
      <c r="AU103" s="75"/>
      <c r="AV103" s="75"/>
      <c r="AW103" s="76"/>
      <c r="AX103" s="75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</row>
    <row r="104" spans="3:75" x14ac:dyDescent="0.2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6"/>
      <c r="Z104" s="76"/>
      <c r="AA104" s="76"/>
      <c r="AB104" s="75"/>
      <c r="AC104" s="76"/>
      <c r="AD104" s="75"/>
      <c r="AE104" s="75"/>
      <c r="AF104" s="76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6"/>
      <c r="AR104" s="75"/>
      <c r="AS104" s="76"/>
      <c r="AT104" s="75"/>
      <c r="AU104" s="75"/>
      <c r="AV104" s="75"/>
      <c r="AW104" s="76"/>
      <c r="AX104" s="75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</row>
    <row r="105" spans="3:75" x14ac:dyDescent="0.2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6"/>
      <c r="Z105" s="76"/>
      <c r="AA105" s="76"/>
      <c r="AB105" s="75"/>
      <c r="AC105" s="76"/>
      <c r="AD105" s="75"/>
      <c r="AE105" s="75"/>
      <c r="AF105" s="76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6"/>
      <c r="AR105" s="75"/>
      <c r="AS105" s="76"/>
      <c r="AT105" s="75"/>
      <c r="AU105" s="75"/>
      <c r="AV105" s="75"/>
      <c r="AW105" s="76"/>
      <c r="AX105" s="75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</row>
    <row r="106" spans="3:75" x14ac:dyDescent="0.2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6"/>
      <c r="Z106" s="76"/>
      <c r="AA106" s="76"/>
      <c r="AB106" s="75"/>
      <c r="AC106" s="76"/>
      <c r="AD106" s="75"/>
      <c r="AE106" s="75"/>
      <c r="AF106" s="76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6"/>
      <c r="AR106" s="75"/>
      <c r="AS106" s="76"/>
      <c r="AT106" s="75"/>
      <c r="AU106" s="75"/>
      <c r="AV106" s="75"/>
      <c r="AW106" s="76"/>
      <c r="AX106" s="75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</row>
    <row r="107" spans="3:75" x14ac:dyDescent="0.2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6"/>
      <c r="Z107" s="76"/>
      <c r="AA107" s="76"/>
      <c r="AB107" s="75"/>
      <c r="AC107" s="76"/>
      <c r="AD107" s="75"/>
      <c r="AE107" s="75"/>
      <c r="AF107" s="76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6"/>
      <c r="AR107" s="75"/>
      <c r="AS107" s="76"/>
      <c r="AT107" s="75"/>
      <c r="AU107" s="75"/>
      <c r="AV107" s="75"/>
      <c r="AW107" s="76"/>
      <c r="AX107" s="75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</row>
    <row r="108" spans="3:75" x14ac:dyDescent="0.2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6"/>
      <c r="Z108" s="76"/>
      <c r="AA108" s="76"/>
      <c r="AB108" s="75"/>
      <c r="AC108" s="76"/>
      <c r="AD108" s="75"/>
      <c r="AE108" s="75"/>
      <c r="AF108" s="76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6"/>
      <c r="AR108" s="75"/>
      <c r="AS108" s="76"/>
      <c r="AT108" s="75"/>
      <c r="AU108" s="75"/>
      <c r="AV108" s="75"/>
      <c r="AW108" s="76"/>
      <c r="AX108" s="75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</row>
    <row r="109" spans="3:75" x14ac:dyDescent="0.2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76"/>
      <c r="AA109" s="76"/>
      <c r="AB109" s="75"/>
      <c r="AC109" s="76"/>
      <c r="AD109" s="75"/>
      <c r="AE109" s="75"/>
      <c r="AF109" s="76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6"/>
      <c r="AR109" s="75"/>
      <c r="AS109" s="76"/>
      <c r="AT109" s="75"/>
      <c r="AU109" s="75"/>
      <c r="AV109" s="75"/>
      <c r="AW109" s="76"/>
      <c r="AX109" s="75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</row>
    <row r="110" spans="3:75" x14ac:dyDescent="0.2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6"/>
      <c r="Z110" s="76"/>
      <c r="AA110" s="76"/>
      <c r="AB110" s="75"/>
      <c r="AC110" s="76"/>
      <c r="AD110" s="75"/>
      <c r="AE110" s="75"/>
      <c r="AF110" s="76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6"/>
      <c r="AR110" s="75"/>
      <c r="AS110" s="76"/>
      <c r="AT110" s="75"/>
      <c r="AU110" s="75"/>
      <c r="AV110" s="75"/>
      <c r="AW110" s="76"/>
      <c r="AX110" s="75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</row>
    <row r="111" spans="3:75" x14ac:dyDescent="0.2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76"/>
      <c r="AA111" s="76"/>
      <c r="AB111" s="75"/>
      <c r="AC111" s="76"/>
      <c r="AD111" s="75"/>
      <c r="AE111" s="75"/>
      <c r="AF111" s="76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6"/>
      <c r="AR111" s="75"/>
      <c r="AS111" s="76"/>
      <c r="AT111" s="75"/>
      <c r="AU111" s="75"/>
      <c r="AV111" s="75"/>
      <c r="AW111" s="76"/>
      <c r="AX111" s="75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</row>
    <row r="112" spans="3:75" x14ac:dyDescent="0.2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6"/>
      <c r="Z112" s="76"/>
      <c r="AA112" s="76"/>
      <c r="AB112" s="75"/>
      <c r="AC112" s="76"/>
      <c r="AD112" s="75"/>
      <c r="AE112" s="75"/>
      <c r="AF112" s="76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6"/>
      <c r="AR112" s="75"/>
      <c r="AS112" s="76"/>
      <c r="AT112" s="75"/>
      <c r="AU112" s="75"/>
      <c r="AV112" s="75"/>
      <c r="AW112" s="76"/>
      <c r="AX112" s="75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</row>
    <row r="113" spans="3:75" x14ac:dyDescent="0.2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  <c r="Z113" s="76"/>
      <c r="AA113" s="76"/>
      <c r="AB113" s="75"/>
      <c r="AC113" s="76"/>
      <c r="AD113" s="75"/>
      <c r="AE113" s="75"/>
      <c r="AF113" s="76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6"/>
      <c r="AR113" s="75"/>
      <c r="AS113" s="76"/>
      <c r="AT113" s="75"/>
      <c r="AU113" s="75"/>
      <c r="AV113" s="75"/>
      <c r="AW113" s="76"/>
      <c r="AX113" s="75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</row>
    <row r="114" spans="3:75" x14ac:dyDescent="0.2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6"/>
      <c r="Z114" s="76"/>
      <c r="AA114" s="76"/>
      <c r="AB114" s="75"/>
      <c r="AC114" s="76"/>
      <c r="AD114" s="75"/>
      <c r="AE114" s="75"/>
      <c r="AF114" s="76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6"/>
      <c r="AR114" s="75"/>
      <c r="AS114" s="76"/>
      <c r="AT114" s="75"/>
      <c r="AU114" s="75"/>
      <c r="AV114" s="75"/>
      <c r="AW114" s="76"/>
      <c r="AX114" s="75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</row>
    <row r="115" spans="3:75" x14ac:dyDescent="0.2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76"/>
      <c r="AA115" s="76"/>
      <c r="AB115" s="75"/>
      <c r="AC115" s="76"/>
      <c r="AD115" s="75"/>
      <c r="AE115" s="75"/>
      <c r="AF115" s="76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6"/>
      <c r="AR115" s="75"/>
      <c r="AS115" s="76"/>
      <c r="AT115" s="75"/>
      <c r="AU115" s="75"/>
      <c r="AV115" s="75"/>
      <c r="AW115" s="76"/>
      <c r="AX115" s="75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</row>
    <row r="116" spans="3:75" x14ac:dyDescent="0.2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6"/>
      <c r="Z116" s="76"/>
      <c r="AA116" s="76"/>
      <c r="AB116" s="75"/>
      <c r="AC116" s="76"/>
      <c r="AD116" s="75"/>
      <c r="AE116" s="75"/>
      <c r="AF116" s="76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6"/>
      <c r="AR116" s="75"/>
      <c r="AS116" s="76"/>
      <c r="AT116" s="75"/>
      <c r="AU116" s="75"/>
      <c r="AV116" s="75"/>
      <c r="AW116" s="76"/>
      <c r="AX116" s="75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</row>
    <row r="117" spans="3:75" x14ac:dyDescent="0.2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6"/>
      <c r="Z117" s="76"/>
      <c r="AA117" s="76"/>
      <c r="AB117" s="75"/>
      <c r="AC117" s="76"/>
      <c r="AD117" s="75"/>
      <c r="AE117" s="75"/>
      <c r="AF117" s="76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6"/>
      <c r="AR117" s="75"/>
      <c r="AS117" s="76"/>
      <c r="AT117" s="75"/>
      <c r="AU117" s="75"/>
      <c r="AV117" s="75"/>
      <c r="AW117" s="76"/>
      <c r="AX117" s="75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</row>
    <row r="118" spans="3:75" x14ac:dyDescent="0.2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6"/>
      <c r="Z118" s="76"/>
      <c r="AA118" s="76"/>
      <c r="AB118" s="75"/>
      <c r="AC118" s="76"/>
      <c r="AD118" s="75"/>
      <c r="AE118" s="75"/>
      <c r="AF118" s="76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6"/>
      <c r="AR118" s="75"/>
      <c r="AS118" s="76"/>
      <c r="AT118" s="75"/>
      <c r="AU118" s="75"/>
      <c r="AV118" s="75"/>
      <c r="AW118" s="76"/>
      <c r="AX118" s="75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</row>
    <row r="119" spans="3:75" x14ac:dyDescent="0.2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6"/>
      <c r="Z119" s="76"/>
      <c r="AA119" s="76"/>
      <c r="AB119" s="75"/>
      <c r="AC119" s="76"/>
      <c r="AD119" s="75"/>
      <c r="AE119" s="75"/>
      <c r="AF119" s="76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6"/>
      <c r="AR119" s="75"/>
      <c r="AS119" s="76"/>
      <c r="AT119" s="75"/>
      <c r="AU119" s="75"/>
      <c r="AV119" s="75"/>
      <c r="AW119" s="76"/>
      <c r="AX119" s="75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</row>
    <row r="120" spans="3:75" x14ac:dyDescent="0.2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Z120" s="76"/>
      <c r="AA120" s="76"/>
      <c r="AB120" s="75"/>
      <c r="AC120" s="76"/>
      <c r="AD120" s="75"/>
      <c r="AE120" s="75"/>
      <c r="AF120" s="76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6"/>
      <c r="AR120" s="75"/>
      <c r="AS120" s="76"/>
      <c r="AT120" s="75"/>
      <c r="AU120" s="75"/>
      <c r="AV120" s="75"/>
      <c r="AW120" s="76"/>
      <c r="AX120" s="75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</row>
    <row r="121" spans="3:75" x14ac:dyDescent="0.2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6"/>
      <c r="Z121" s="76"/>
      <c r="AA121" s="76"/>
      <c r="AB121" s="75"/>
      <c r="AC121" s="76"/>
      <c r="AD121" s="75"/>
      <c r="AE121" s="75"/>
      <c r="AF121" s="76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6"/>
      <c r="AR121" s="75"/>
      <c r="AS121" s="76"/>
      <c r="AT121" s="75"/>
      <c r="AU121" s="75"/>
      <c r="AV121" s="75"/>
      <c r="AW121" s="76"/>
      <c r="AX121" s="75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</row>
    <row r="122" spans="3:75" x14ac:dyDescent="0.2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76"/>
      <c r="AA122" s="76"/>
      <c r="AB122" s="75"/>
      <c r="AC122" s="76"/>
      <c r="AD122" s="75"/>
      <c r="AE122" s="75"/>
      <c r="AF122" s="76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6"/>
      <c r="AR122" s="75"/>
      <c r="AS122" s="76"/>
      <c r="AT122" s="75"/>
      <c r="AU122" s="75"/>
      <c r="AV122" s="75"/>
      <c r="AW122" s="76"/>
      <c r="AX122" s="75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</row>
    <row r="123" spans="3:75" x14ac:dyDescent="0.2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76"/>
      <c r="AA123" s="76"/>
      <c r="AB123" s="75"/>
      <c r="AC123" s="76"/>
      <c r="AD123" s="75"/>
      <c r="AE123" s="75"/>
      <c r="AF123" s="76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6"/>
      <c r="AR123" s="75"/>
      <c r="AS123" s="76"/>
      <c r="AT123" s="75"/>
      <c r="AU123" s="75"/>
      <c r="AV123" s="75"/>
      <c r="AW123" s="76"/>
      <c r="AX123" s="75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</row>
    <row r="124" spans="3:75" x14ac:dyDescent="0.2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Z124" s="76"/>
      <c r="AA124" s="76"/>
      <c r="AB124" s="75"/>
      <c r="AC124" s="76"/>
      <c r="AD124" s="75"/>
      <c r="AE124" s="75"/>
      <c r="AF124" s="76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6"/>
      <c r="AR124" s="75"/>
      <c r="AS124" s="76"/>
      <c r="AT124" s="75"/>
      <c r="AU124" s="75"/>
      <c r="AV124" s="75"/>
      <c r="AW124" s="76"/>
      <c r="AX124" s="75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</row>
    <row r="125" spans="3:75" x14ac:dyDescent="0.2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76"/>
      <c r="AA125" s="76"/>
      <c r="AB125" s="75"/>
      <c r="AC125" s="76"/>
      <c r="AD125" s="75"/>
      <c r="AE125" s="75"/>
      <c r="AF125" s="76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6"/>
      <c r="AR125" s="75"/>
      <c r="AS125" s="76"/>
      <c r="AT125" s="75"/>
      <c r="AU125" s="75"/>
      <c r="AV125" s="75"/>
      <c r="AW125" s="76"/>
      <c r="AX125" s="75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</row>
    <row r="126" spans="3:75" x14ac:dyDescent="0.2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Z126" s="76"/>
      <c r="AA126" s="76"/>
      <c r="AB126" s="75"/>
      <c r="AC126" s="76"/>
      <c r="AD126" s="75"/>
      <c r="AE126" s="75"/>
      <c r="AF126" s="76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6"/>
      <c r="AR126" s="75"/>
      <c r="AS126" s="76"/>
      <c r="AT126" s="75"/>
      <c r="AU126" s="75"/>
      <c r="AV126" s="75"/>
      <c r="AW126" s="76"/>
      <c r="AX126" s="75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</row>
    <row r="127" spans="3:75" x14ac:dyDescent="0.2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76"/>
      <c r="AA127" s="76"/>
      <c r="AB127" s="75"/>
      <c r="AC127" s="76"/>
      <c r="AD127" s="75"/>
      <c r="AE127" s="75"/>
      <c r="AF127" s="76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6"/>
      <c r="AR127" s="75"/>
      <c r="AS127" s="76"/>
      <c r="AT127" s="75"/>
      <c r="AU127" s="75"/>
      <c r="AV127" s="75"/>
      <c r="AW127" s="76"/>
      <c r="AX127" s="75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</row>
    <row r="128" spans="3:75" x14ac:dyDescent="0.2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6"/>
      <c r="Z128" s="76"/>
      <c r="AA128" s="76"/>
      <c r="AB128" s="75"/>
      <c r="AC128" s="76"/>
      <c r="AD128" s="75"/>
      <c r="AE128" s="75"/>
      <c r="AF128" s="76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6"/>
      <c r="AR128" s="75"/>
      <c r="AS128" s="76"/>
      <c r="AT128" s="75"/>
      <c r="AU128" s="75"/>
      <c r="AV128" s="75"/>
      <c r="AW128" s="76"/>
      <c r="AX128" s="75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</row>
    <row r="129" spans="3:75" x14ac:dyDescent="0.2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6"/>
      <c r="Z129" s="76"/>
      <c r="AA129" s="76"/>
      <c r="AB129" s="75"/>
      <c r="AC129" s="76"/>
      <c r="AD129" s="75"/>
      <c r="AE129" s="75"/>
      <c r="AF129" s="76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6"/>
      <c r="AR129" s="75"/>
      <c r="AS129" s="76"/>
      <c r="AT129" s="75"/>
      <c r="AU129" s="75"/>
      <c r="AV129" s="75"/>
      <c r="AW129" s="76"/>
      <c r="AX129" s="75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</row>
    <row r="130" spans="3:75" x14ac:dyDescent="0.2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76"/>
      <c r="AA130" s="76"/>
      <c r="AB130" s="75"/>
      <c r="AC130" s="76"/>
      <c r="AD130" s="75"/>
      <c r="AE130" s="75"/>
      <c r="AF130" s="76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6"/>
      <c r="AR130" s="75"/>
      <c r="AS130" s="76"/>
      <c r="AT130" s="75"/>
      <c r="AU130" s="75"/>
      <c r="AV130" s="75"/>
      <c r="AW130" s="76"/>
      <c r="AX130" s="75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</row>
    <row r="131" spans="3:75" x14ac:dyDescent="0.2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76"/>
      <c r="AA131" s="76"/>
      <c r="AB131" s="75"/>
      <c r="AC131" s="76"/>
      <c r="AD131" s="75"/>
      <c r="AE131" s="75"/>
      <c r="AF131" s="76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6"/>
      <c r="AR131" s="75"/>
      <c r="AS131" s="76"/>
      <c r="AT131" s="75"/>
      <c r="AU131" s="75"/>
      <c r="AV131" s="75"/>
      <c r="AW131" s="76"/>
      <c r="AX131" s="75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</row>
    <row r="132" spans="3:75" x14ac:dyDescent="0.2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76"/>
      <c r="AA132" s="76"/>
      <c r="AB132" s="75"/>
      <c r="AC132" s="76"/>
      <c r="AD132" s="75"/>
      <c r="AE132" s="75"/>
      <c r="AF132" s="76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6"/>
      <c r="AR132" s="75"/>
      <c r="AS132" s="76"/>
      <c r="AT132" s="75"/>
      <c r="AU132" s="75"/>
      <c r="AV132" s="75"/>
      <c r="AW132" s="76"/>
      <c r="AX132" s="75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</row>
    <row r="133" spans="3:75" x14ac:dyDescent="0.2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Z133" s="76"/>
      <c r="AA133" s="76"/>
      <c r="AB133" s="75"/>
      <c r="AC133" s="76"/>
      <c r="AD133" s="75"/>
      <c r="AE133" s="75"/>
      <c r="AF133" s="76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6"/>
      <c r="AR133" s="75"/>
      <c r="AS133" s="76"/>
      <c r="AT133" s="75"/>
      <c r="AU133" s="75"/>
      <c r="AV133" s="75"/>
      <c r="AW133" s="76"/>
      <c r="AX133" s="75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</row>
    <row r="134" spans="3:75" x14ac:dyDescent="0.2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76"/>
      <c r="AA134" s="76"/>
      <c r="AB134" s="75"/>
      <c r="AC134" s="76"/>
      <c r="AD134" s="75"/>
      <c r="AE134" s="75"/>
      <c r="AF134" s="76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6"/>
      <c r="AR134" s="75"/>
      <c r="AS134" s="76"/>
      <c r="AT134" s="75"/>
      <c r="AU134" s="75"/>
      <c r="AV134" s="75"/>
      <c r="AW134" s="76"/>
      <c r="AX134" s="75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</row>
    <row r="135" spans="3:75" x14ac:dyDescent="0.2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76"/>
      <c r="AA135" s="76"/>
      <c r="AB135" s="75"/>
      <c r="AC135" s="76"/>
      <c r="AD135" s="75"/>
      <c r="AE135" s="75"/>
      <c r="AF135" s="76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6"/>
      <c r="AR135" s="75"/>
      <c r="AS135" s="76"/>
      <c r="AT135" s="75"/>
      <c r="AU135" s="75"/>
      <c r="AV135" s="75"/>
      <c r="AW135" s="76"/>
      <c r="AX135" s="75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</row>
    <row r="136" spans="3:75" x14ac:dyDescent="0.2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76"/>
      <c r="AA136" s="76"/>
      <c r="AB136" s="75"/>
      <c r="AC136" s="76"/>
      <c r="AD136" s="75"/>
      <c r="AE136" s="75"/>
      <c r="AF136" s="76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6"/>
      <c r="AR136" s="75"/>
      <c r="AS136" s="76"/>
      <c r="AT136" s="75"/>
      <c r="AU136" s="75"/>
      <c r="AV136" s="75"/>
      <c r="AW136" s="76"/>
      <c r="AX136" s="75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</row>
    <row r="137" spans="3:75" x14ac:dyDescent="0.2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76"/>
      <c r="AA137" s="76"/>
      <c r="AB137" s="75"/>
      <c r="AC137" s="76"/>
      <c r="AD137" s="75"/>
      <c r="AE137" s="75"/>
      <c r="AF137" s="76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6"/>
      <c r="AR137" s="75"/>
      <c r="AS137" s="76"/>
      <c r="AT137" s="75"/>
      <c r="AU137" s="75"/>
      <c r="AV137" s="75"/>
      <c r="AW137" s="76"/>
      <c r="AX137" s="75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</row>
    <row r="138" spans="3:75" x14ac:dyDescent="0.2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Z138" s="76"/>
      <c r="AA138" s="76"/>
      <c r="AB138" s="75"/>
      <c r="AC138" s="76"/>
      <c r="AD138" s="75"/>
      <c r="AE138" s="75"/>
      <c r="AF138" s="76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6"/>
      <c r="AR138" s="75"/>
      <c r="AS138" s="76"/>
      <c r="AT138" s="75"/>
      <c r="AU138" s="75"/>
      <c r="AV138" s="75"/>
      <c r="AW138" s="76"/>
      <c r="AX138" s="75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</row>
    <row r="139" spans="3:75" x14ac:dyDescent="0.2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6"/>
      <c r="Z139" s="76"/>
      <c r="AA139" s="76"/>
      <c r="AB139" s="75"/>
      <c r="AC139" s="76"/>
      <c r="AD139" s="75"/>
      <c r="AE139" s="75"/>
      <c r="AF139" s="76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6"/>
      <c r="AR139" s="75"/>
      <c r="AS139" s="76"/>
      <c r="AT139" s="75"/>
      <c r="AU139" s="75"/>
      <c r="AV139" s="75"/>
      <c r="AW139" s="76"/>
      <c r="AX139" s="75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</row>
    <row r="140" spans="3:75" x14ac:dyDescent="0.2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Z140" s="76"/>
      <c r="AA140" s="76"/>
      <c r="AB140" s="75"/>
      <c r="AC140" s="76"/>
      <c r="AD140" s="75"/>
      <c r="AE140" s="75"/>
      <c r="AF140" s="76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6"/>
      <c r="AR140" s="75"/>
      <c r="AS140" s="76"/>
      <c r="AT140" s="75"/>
      <c r="AU140" s="75"/>
      <c r="AV140" s="75"/>
      <c r="AW140" s="76"/>
      <c r="AX140" s="75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</row>
    <row r="141" spans="3:75" x14ac:dyDescent="0.2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76"/>
      <c r="AA141" s="76"/>
      <c r="AB141" s="75"/>
      <c r="AC141" s="76"/>
      <c r="AD141" s="75"/>
      <c r="AE141" s="75"/>
      <c r="AF141" s="76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6"/>
      <c r="AR141" s="75"/>
      <c r="AS141" s="76"/>
      <c r="AT141" s="75"/>
      <c r="AU141" s="75"/>
      <c r="AV141" s="75"/>
      <c r="AW141" s="76"/>
      <c r="AX141" s="75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</row>
    <row r="142" spans="3:75" x14ac:dyDescent="0.2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76"/>
      <c r="AA142" s="76"/>
      <c r="AB142" s="75"/>
      <c r="AC142" s="76"/>
      <c r="AD142" s="75"/>
      <c r="AE142" s="75"/>
      <c r="AF142" s="76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6"/>
      <c r="AR142" s="75"/>
      <c r="AS142" s="76"/>
      <c r="AT142" s="75"/>
      <c r="AU142" s="75"/>
      <c r="AV142" s="75"/>
      <c r="AW142" s="76"/>
      <c r="AX142" s="75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</row>
    <row r="143" spans="3:75" x14ac:dyDescent="0.2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6"/>
      <c r="Z143" s="76"/>
      <c r="AA143" s="76"/>
      <c r="AB143" s="75"/>
      <c r="AC143" s="76"/>
      <c r="AD143" s="75"/>
      <c r="AE143" s="75"/>
      <c r="AF143" s="76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6"/>
      <c r="AR143" s="75"/>
      <c r="AS143" s="76"/>
      <c r="AT143" s="75"/>
      <c r="AU143" s="75"/>
      <c r="AV143" s="75"/>
      <c r="AW143" s="76"/>
      <c r="AX143" s="75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</row>
    <row r="144" spans="3:75" x14ac:dyDescent="0.2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6"/>
      <c r="Z144" s="76"/>
      <c r="AA144" s="76"/>
      <c r="AB144" s="75"/>
      <c r="AC144" s="76"/>
      <c r="AD144" s="75"/>
      <c r="AE144" s="75"/>
      <c r="AF144" s="76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6"/>
      <c r="AR144" s="75"/>
      <c r="AS144" s="76"/>
      <c r="AT144" s="75"/>
      <c r="AU144" s="75"/>
      <c r="AV144" s="75"/>
      <c r="AW144" s="76"/>
      <c r="AX144" s="75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</row>
    <row r="145" spans="3:75" x14ac:dyDescent="0.2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6"/>
      <c r="Z145" s="76"/>
      <c r="AA145" s="76"/>
      <c r="AB145" s="75"/>
      <c r="AC145" s="76"/>
      <c r="AD145" s="75"/>
      <c r="AE145" s="75"/>
      <c r="AF145" s="76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6"/>
      <c r="AR145" s="75"/>
      <c r="AS145" s="76"/>
      <c r="AT145" s="75"/>
      <c r="AU145" s="75"/>
      <c r="AV145" s="75"/>
      <c r="AW145" s="76"/>
      <c r="AX145" s="75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</row>
    <row r="146" spans="3:75" x14ac:dyDescent="0.2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6"/>
      <c r="Z146" s="76"/>
      <c r="AA146" s="76"/>
      <c r="AB146" s="75"/>
      <c r="AC146" s="76"/>
      <c r="AD146" s="75"/>
      <c r="AE146" s="75"/>
      <c r="AF146" s="76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6"/>
      <c r="AR146" s="75"/>
      <c r="AS146" s="76"/>
      <c r="AT146" s="75"/>
      <c r="AU146" s="75"/>
      <c r="AV146" s="75"/>
      <c r="AW146" s="76"/>
      <c r="AX146" s="75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</row>
    <row r="147" spans="3:75" x14ac:dyDescent="0.2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6"/>
      <c r="Z147" s="76"/>
      <c r="AA147" s="76"/>
      <c r="AB147" s="75"/>
      <c r="AC147" s="76"/>
      <c r="AD147" s="75"/>
      <c r="AE147" s="75"/>
      <c r="AF147" s="76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6"/>
      <c r="AR147" s="75"/>
      <c r="AS147" s="76"/>
      <c r="AT147" s="75"/>
      <c r="AU147" s="75"/>
      <c r="AV147" s="75"/>
      <c r="AW147" s="76"/>
      <c r="AX147" s="75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</row>
    <row r="148" spans="3:75" x14ac:dyDescent="0.2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6"/>
      <c r="Z148" s="76"/>
      <c r="AA148" s="76"/>
      <c r="AB148" s="75"/>
      <c r="AC148" s="76"/>
      <c r="AD148" s="75"/>
      <c r="AE148" s="75"/>
      <c r="AF148" s="76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6"/>
      <c r="AR148" s="75"/>
      <c r="AS148" s="76"/>
      <c r="AT148" s="75"/>
      <c r="AU148" s="75"/>
      <c r="AV148" s="75"/>
      <c r="AW148" s="76"/>
      <c r="AX148" s="75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</row>
    <row r="149" spans="3:75" x14ac:dyDescent="0.2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6"/>
      <c r="Z149" s="76"/>
      <c r="AA149" s="76"/>
      <c r="AB149" s="75"/>
      <c r="AC149" s="76"/>
      <c r="AD149" s="75"/>
      <c r="AE149" s="75"/>
      <c r="AF149" s="76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6"/>
      <c r="AR149" s="75"/>
      <c r="AS149" s="76"/>
      <c r="AT149" s="75"/>
      <c r="AU149" s="75"/>
      <c r="AV149" s="75"/>
      <c r="AW149" s="76"/>
      <c r="AX149" s="75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</row>
    <row r="150" spans="3:75" x14ac:dyDescent="0.2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6"/>
      <c r="Z150" s="76"/>
      <c r="AA150" s="76"/>
      <c r="AB150" s="75"/>
      <c r="AC150" s="76"/>
      <c r="AD150" s="75"/>
      <c r="AE150" s="75"/>
      <c r="AF150" s="76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6"/>
      <c r="AR150" s="75"/>
      <c r="AS150" s="76"/>
      <c r="AT150" s="75"/>
      <c r="AU150" s="75"/>
      <c r="AV150" s="75"/>
      <c r="AW150" s="76"/>
      <c r="AX150" s="75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</row>
    <row r="151" spans="3:75" x14ac:dyDescent="0.2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6"/>
      <c r="Z151" s="76"/>
      <c r="AA151" s="76"/>
      <c r="AB151" s="75"/>
      <c r="AC151" s="76"/>
      <c r="AD151" s="75"/>
      <c r="AE151" s="75"/>
      <c r="AF151" s="76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6"/>
      <c r="AR151" s="75"/>
      <c r="AS151" s="76"/>
      <c r="AT151" s="75"/>
      <c r="AU151" s="75"/>
      <c r="AV151" s="75"/>
      <c r="AW151" s="76"/>
      <c r="AX151" s="75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</row>
    <row r="152" spans="3:75" x14ac:dyDescent="0.2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6"/>
      <c r="Z152" s="76"/>
      <c r="AA152" s="76"/>
      <c r="AB152" s="75"/>
      <c r="AC152" s="76"/>
      <c r="AD152" s="75"/>
      <c r="AE152" s="75"/>
      <c r="AF152" s="76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6"/>
      <c r="AR152" s="75"/>
      <c r="AS152" s="76"/>
      <c r="AT152" s="75"/>
      <c r="AU152" s="75"/>
      <c r="AV152" s="75"/>
      <c r="AW152" s="76"/>
      <c r="AX152" s="75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</row>
    <row r="153" spans="3:75" x14ac:dyDescent="0.2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6"/>
      <c r="Z153" s="76"/>
      <c r="AA153" s="76"/>
      <c r="AB153" s="75"/>
      <c r="AC153" s="76"/>
      <c r="AD153" s="75"/>
      <c r="AE153" s="75"/>
      <c r="AF153" s="76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6"/>
      <c r="AR153" s="75"/>
      <c r="AS153" s="76"/>
      <c r="AT153" s="75"/>
      <c r="AU153" s="75"/>
      <c r="AV153" s="75"/>
      <c r="AW153" s="76"/>
      <c r="AX153" s="75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</row>
    <row r="154" spans="3:75" x14ac:dyDescent="0.2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6"/>
      <c r="Z154" s="76"/>
      <c r="AA154" s="76"/>
      <c r="AB154" s="75"/>
      <c r="AC154" s="76"/>
      <c r="AD154" s="75"/>
      <c r="AE154" s="75"/>
      <c r="AF154" s="76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6"/>
      <c r="AR154" s="75"/>
      <c r="AS154" s="76"/>
      <c r="AT154" s="75"/>
      <c r="AU154" s="75"/>
      <c r="AV154" s="75"/>
      <c r="AW154" s="76"/>
      <c r="AX154" s="75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</row>
    <row r="155" spans="3:75" x14ac:dyDescent="0.2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6"/>
      <c r="Z155" s="76"/>
      <c r="AA155" s="76"/>
      <c r="AB155" s="75"/>
      <c r="AC155" s="76"/>
      <c r="AD155" s="75"/>
      <c r="AE155" s="75"/>
      <c r="AF155" s="76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6"/>
      <c r="AR155" s="75"/>
      <c r="AS155" s="76"/>
      <c r="AT155" s="75"/>
      <c r="AU155" s="75"/>
      <c r="AV155" s="75"/>
      <c r="AW155" s="76"/>
      <c r="AX155" s="75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</row>
    <row r="156" spans="3:75" x14ac:dyDescent="0.2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6"/>
      <c r="Z156" s="76"/>
      <c r="AA156" s="76"/>
      <c r="AB156" s="75"/>
      <c r="AC156" s="76"/>
      <c r="AD156" s="75"/>
      <c r="AE156" s="75"/>
      <c r="AF156" s="76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6"/>
      <c r="AR156" s="75"/>
      <c r="AS156" s="76"/>
      <c r="AT156" s="75"/>
      <c r="AU156" s="75"/>
      <c r="AV156" s="75"/>
      <c r="AW156" s="76"/>
      <c r="AX156" s="75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</row>
    <row r="157" spans="3:75" x14ac:dyDescent="0.2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6"/>
      <c r="Z157" s="76"/>
      <c r="AA157" s="76"/>
      <c r="AB157" s="75"/>
      <c r="AC157" s="76"/>
      <c r="AD157" s="75"/>
      <c r="AE157" s="75"/>
      <c r="AF157" s="76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6"/>
      <c r="AR157" s="75"/>
      <c r="AS157" s="76"/>
      <c r="AT157" s="75"/>
      <c r="AU157" s="75"/>
      <c r="AV157" s="75"/>
      <c r="AW157" s="76"/>
      <c r="AX157" s="75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</row>
    <row r="158" spans="3:75" x14ac:dyDescent="0.2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6"/>
      <c r="Z158" s="76"/>
      <c r="AA158" s="76"/>
      <c r="AB158" s="75"/>
      <c r="AC158" s="76"/>
      <c r="AD158" s="75"/>
      <c r="AE158" s="75"/>
      <c r="AF158" s="76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6"/>
      <c r="AR158" s="75"/>
      <c r="AS158" s="76"/>
      <c r="AT158" s="75"/>
      <c r="AU158" s="75"/>
      <c r="AV158" s="75"/>
      <c r="AW158" s="76"/>
      <c r="AX158" s="75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</row>
    <row r="159" spans="3:75" x14ac:dyDescent="0.2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6"/>
      <c r="Z159" s="76"/>
      <c r="AA159" s="76"/>
      <c r="AB159" s="75"/>
      <c r="AC159" s="76"/>
      <c r="AD159" s="75"/>
      <c r="AE159" s="75"/>
      <c r="AF159" s="76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6"/>
      <c r="AR159" s="75"/>
      <c r="AS159" s="76"/>
      <c r="AT159" s="75"/>
      <c r="AU159" s="75"/>
      <c r="AV159" s="75"/>
      <c r="AW159" s="76"/>
      <c r="AX159" s="75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</row>
    <row r="160" spans="3:75" x14ac:dyDescent="0.2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6"/>
      <c r="Z160" s="76"/>
      <c r="AA160" s="76"/>
      <c r="AB160" s="75"/>
      <c r="AC160" s="76"/>
      <c r="AD160" s="75"/>
      <c r="AE160" s="75"/>
      <c r="AF160" s="76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6"/>
      <c r="AR160" s="75"/>
      <c r="AS160" s="76"/>
      <c r="AT160" s="75"/>
      <c r="AU160" s="75"/>
      <c r="AV160" s="75"/>
      <c r="AW160" s="76"/>
      <c r="AX160" s="75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</row>
    <row r="161" spans="3:75" x14ac:dyDescent="0.2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6"/>
      <c r="Z161" s="76"/>
      <c r="AA161" s="76"/>
      <c r="AB161" s="75"/>
      <c r="AC161" s="76"/>
      <c r="AD161" s="75"/>
      <c r="AE161" s="75"/>
      <c r="AF161" s="76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6"/>
      <c r="AR161" s="75"/>
      <c r="AS161" s="76"/>
      <c r="AT161" s="75"/>
      <c r="AU161" s="75"/>
      <c r="AV161" s="75"/>
      <c r="AW161" s="76"/>
      <c r="AX161" s="75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</row>
    <row r="162" spans="3:75" x14ac:dyDescent="0.2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6"/>
      <c r="Z162" s="76"/>
      <c r="AA162" s="76"/>
      <c r="AB162" s="75"/>
      <c r="AC162" s="76"/>
      <c r="AD162" s="75"/>
      <c r="AE162" s="75"/>
      <c r="AF162" s="76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6"/>
      <c r="AR162" s="75"/>
      <c r="AS162" s="76"/>
      <c r="AT162" s="75"/>
      <c r="AU162" s="75"/>
      <c r="AV162" s="75"/>
      <c r="AW162" s="76"/>
      <c r="AX162" s="75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</row>
    <row r="163" spans="3:75" x14ac:dyDescent="0.2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9"/>
      <c r="Z163" s="79"/>
      <c r="AA163" s="79"/>
      <c r="AB163" s="78"/>
      <c r="AC163" s="79"/>
      <c r="AD163" s="78"/>
      <c r="AE163" s="78"/>
      <c r="AF163" s="79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9"/>
      <c r="AR163" s="75"/>
      <c r="AS163" s="76"/>
      <c r="AT163" s="75"/>
      <c r="AU163" s="75"/>
      <c r="AV163" s="75"/>
      <c r="AW163" s="76"/>
      <c r="AX163" s="75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</row>
    <row r="164" spans="3:75" x14ac:dyDescent="0.2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9"/>
      <c r="Z164" s="79"/>
      <c r="AA164" s="79"/>
      <c r="AB164" s="78"/>
      <c r="AC164" s="79"/>
      <c r="AD164" s="78"/>
      <c r="AE164" s="78"/>
      <c r="AF164" s="79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9"/>
      <c r="AR164" s="78"/>
      <c r="AS164" s="79"/>
      <c r="AT164" s="78"/>
      <c r="AU164" s="78"/>
      <c r="AV164" s="78"/>
      <c r="AW164" s="79"/>
      <c r="AX164" s="78"/>
    </row>
    <row r="165" spans="3:75" x14ac:dyDescent="0.2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9"/>
      <c r="Z165" s="79"/>
      <c r="AA165" s="79"/>
      <c r="AB165" s="78"/>
      <c r="AC165" s="79"/>
      <c r="AD165" s="78"/>
      <c r="AE165" s="78"/>
      <c r="AF165" s="79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9"/>
      <c r="AR165" s="78"/>
      <c r="AS165" s="79"/>
      <c r="AT165" s="78"/>
      <c r="AU165" s="78"/>
      <c r="AV165" s="78"/>
      <c r="AW165" s="79"/>
      <c r="AX165" s="78"/>
    </row>
    <row r="166" spans="3:75" x14ac:dyDescent="0.2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9"/>
      <c r="Z166" s="79"/>
      <c r="AA166" s="79"/>
      <c r="AB166" s="78"/>
      <c r="AC166" s="79"/>
      <c r="AD166" s="78"/>
      <c r="AE166" s="78"/>
      <c r="AF166" s="79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9"/>
      <c r="AR166" s="78"/>
      <c r="AS166" s="79"/>
      <c r="AT166" s="78"/>
      <c r="AU166" s="78"/>
      <c r="AV166" s="78"/>
      <c r="AW166" s="79"/>
      <c r="AX166" s="78"/>
    </row>
    <row r="167" spans="3:75" x14ac:dyDescent="0.2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9"/>
      <c r="Z167" s="79"/>
      <c r="AA167" s="79"/>
      <c r="AB167" s="78"/>
      <c r="AC167" s="79"/>
      <c r="AD167" s="78"/>
      <c r="AE167" s="78"/>
      <c r="AF167" s="79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9"/>
      <c r="AR167" s="78"/>
      <c r="AS167" s="79"/>
      <c r="AT167" s="78"/>
      <c r="AU167" s="78"/>
      <c r="AV167" s="78"/>
      <c r="AW167" s="79"/>
      <c r="AX167" s="78"/>
    </row>
    <row r="168" spans="3:75" x14ac:dyDescent="0.2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9"/>
      <c r="Z168" s="79"/>
      <c r="AA168" s="79"/>
      <c r="AB168" s="78"/>
      <c r="AC168" s="79"/>
      <c r="AD168" s="78"/>
      <c r="AE168" s="78"/>
      <c r="AF168" s="79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9"/>
      <c r="AR168" s="78"/>
      <c r="AS168" s="79"/>
      <c r="AT168" s="78"/>
      <c r="AU168" s="78"/>
      <c r="AV168" s="78"/>
      <c r="AW168" s="79"/>
      <c r="AX168" s="78"/>
    </row>
    <row r="169" spans="3:75" x14ac:dyDescent="0.2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9"/>
      <c r="Z169" s="79"/>
      <c r="AA169" s="79"/>
      <c r="AB169" s="78"/>
      <c r="AC169" s="79"/>
      <c r="AD169" s="78"/>
      <c r="AE169" s="78"/>
      <c r="AF169" s="79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9"/>
      <c r="AR169" s="78"/>
      <c r="AS169" s="79"/>
      <c r="AT169" s="78"/>
      <c r="AU169" s="78"/>
      <c r="AV169" s="78"/>
      <c r="AW169" s="79"/>
      <c r="AX169" s="78"/>
    </row>
    <row r="170" spans="3:75" x14ac:dyDescent="0.2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9"/>
      <c r="Z170" s="79"/>
      <c r="AA170" s="79"/>
      <c r="AB170" s="78"/>
      <c r="AC170" s="79"/>
      <c r="AD170" s="78"/>
      <c r="AE170" s="78"/>
      <c r="AF170" s="79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9"/>
      <c r="AR170" s="78"/>
      <c r="AS170" s="79"/>
      <c r="AT170" s="78"/>
      <c r="AU170" s="78"/>
      <c r="AV170" s="78"/>
      <c r="AW170" s="79"/>
      <c r="AX170" s="78"/>
    </row>
    <row r="171" spans="3:75" x14ac:dyDescent="0.2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9"/>
      <c r="Z171" s="79"/>
      <c r="AA171" s="79"/>
      <c r="AB171" s="78"/>
      <c r="AC171" s="79"/>
      <c r="AD171" s="78"/>
      <c r="AE171" s="78"/>
      <c r="AF171" s="79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9"/>
      <c r="AR171" s="78"/>
      <c r="AS171" s="79"/>
      <c r="AT171" s="78"/>
      <c r="AU171" s="78"/>
      <c r="AV171" s="78"/>
      <c r="AW171" s="79"/>
      <c r="AX171" s="78"/>
    </row>
    <row r="172" spans="3:75" x14ac:dyDescent="0.2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9"/>
      <c r="Z172" s="79"/>
      <c r="AA172" s="79"/>
      <c r="AB172" s="78"/>
      <c r="AC172" s="79"/>
      <c r="AD172" s="78"/>
      <c r="AE172" s="78"/>
      <c r="AF172" s="79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9"/>
      <c r="AR172" s="78"/>
      <c r="AS172" s="79"/>
      <c r="AT172" s="78"/>
      <c r="AU172" s="78"/>
      <c r="AV172" s="78"/>
      <c r="AW172" s="79"/>
      <c r="AX172" s="78"/>
    </row>
    <row r="173" spans="3:75" x14ac:dyDescent="0.2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9"/>
      <c r="Z173" s="79"/>
      <c r="AA173" s="79"/>
      <c r="AB173" s="78"/>
      <c r="AC173" s="79"/>
      <c r="AD173" s="78"/>
      <c r="AE173" s="78"/>
      <c r="AF173" s="79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9"/>
      <c r="AR173" s="78"/>
      <c r="AS173" s="79"/>
      <c r="AT173" s="78"/>
      <c r="AU173" s="78"/>
      <c r="AV173" s="78"/>
      <c r="AW173" s="79"/>
      <c r="AX173" s="78"/>
    </row>
    <row r="174" spans="3:75" x14ac:dyDescent="0.2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9"/>
      <c r="Z174" s="79"/>
      <c r="AA174" s="79"/>
      <c r="AB174" s="78"/>
      <c r="AC174" s="79"/>
      <c r="AD174" s="78"/>
      <c r="AE174" s="78"/>
      <c r="AF174" s="79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9"/>
      <c r="AR174" s="78"/>
      <c r="AS174" s="79"/>
      <c r="AT174" s="78"/>
      <c r="AU174" s="78"/>
      <c r="AV174" s="78"/>
      <c r="AW174" s="79"/>
      <c r="AX174" s="78"/>
    </row>
    <row r="175" spans="3:75" x14ac:dyDescent="0.2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9"/>
      <c r="Z175" s="79"/>
      <c r="AA175" s="79"/>
      <c r="AB175" s="78"/>
      <c r="AC175" s="79"/>
      <c r="AD175" s="78"/>
      <c r="AE175" s="78"/>
      <c r="AF175" s="79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9"/>
      <c r="AR175" s="78"/>
      <c r="AS175" s="79"/>
      <c r="AT175" s="78"/>
      <c r="AU175" s="78"/>
      <c r="AV175" s="78"/>
      <c r="AW175" s="79"/>
      <c r="AX175" s="78"/>
    </row>
    <row r="176" spans="3:75" x14ac:dyDescent="0.2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9"/>
      <c r="Z176" s="79"/>
      <c r="AA176" s="79"/>
      <c r="AB176" s="78"/>
      <c r="AC176" s="79"/>
      <c r="AD176" s="78"/>
      <c r="AE176" s="78"/>
      <c r="AF176" s="79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9"/>
      <c r="AR176" s="78"/>
      <c r="AS176" s="79"/>
      <c r="AT176" s="78"/>
      <c r="AU176" s="78"/>
      <c r="AV176" s="78"/>
      <c r="AW176" s="79"/>
      <c r="AX176" s="78"/>
    </row>
    <row r="177" spans="3:50" x14ac:dyDescent="0.2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9"/>
      <c r="Z177" s="79"/>
      <c r="AA177" s="79"/>
      <c r="AB177" s="78"/>
      <c r="AC177" s="79"/>
      <c r="AD177" s="78"/>
      <c r="AE177" s="78"/>
      <c r="AF177" s="79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9"/>
      <c r="AR177" s="78"/>
      <c r="AS177" s="79"/>
      <c r="AT177" s="78"/>
      <c r="AU177" s="78"/>
      <c r="AV177" s="78"/>
      <c r="AW177" s="79"/>
      <c r="AX177" s="78"/>
    </row>
    <row r="178" spans="3:50" x14ac:dyDescent="0.2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9"/>
      <c r="Z178" s="79"/>
      <c r="AA178" s="79"/>
      <c r="AB178" s="78"/>
      <c r="AC178" s="79"/>
      <c r="AD178" s="78"/>
      <c r="AE178" s="78"/>
      <c r="AF178" s="79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9"/>
      <c r="AR178" s="78"/>
      <c r="AS178" s="79"/>
      <c r="AT178" s="78"/>
      <c r="AU178" s="78"/>
      <c r="AV178" s="78"/>
      <c r="AW178" s="79"/>
      <c r="AX178" s="78"/>
    </row>
    <row r="179" spans="3:50" x14ac:dyDescent="0.2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9"/>
      <c r="Z179" s="79"/>
      <c r="AA179" s="79"/>
      <c r="AB179" s="78"/>
      <c r="AC179" s="79"/>
      <c r="AD179" s="78"/>
      <c r="AE179" s="78"/>
      <c r="AF179" s="79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9"/>
      <c r="AR179" s="78"/>
      <c r="AS179" s="79"/>
      <c r="AT179" s="78"/>
      <c r="AU179" s="78"/>
      <c r="AV179" s="78"/>
      <c r="AW179" s="79"/>
      <c r="AX179" s="78"/>
    </row>
    <row r="180" spans="3:50" x14ac:dyDescent="0.2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9"/>
      <c r="Z180" s="79"/>
      <c r="AA180" s="79"/>
      <c r="AB180" s="78"/>
      <c r="AC180" s="79"/>
      <c r="AD180" s="78"/>
      <c r="AE180" s="78"/>
      <c r="AF180" s="79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9"/>
      <c r="AR180" s="78"/>
      <c r="AS180" s="79"/>
      <c r="AT180" s="78"/>
      <c r="AU180" s="78"/>
      <c r="AV180" s="78"/>
      <c r="AW180" s="79"/>
      <c r="AX180" s="78"/>
    </row>
    <row r="181" spans="3:50" x14ac:dyDescent="0.2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9"/>
      <c r="Z181" s="79"/>
      <c r="AA181" s="79"/>
      <c r="AB181" s="78"/>
      <c r="AC181" s="79"/>
      <c r="AD181" s="78"/>
      <c r="AE181" s="78"/>
      <c r="AF181" s="79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9"/>
      <c r="AR181" s="78"/>
      <c r="AS181" s="79"/>
      <c r="AT181" s="78"/>
      <c r="AU181" s="78"/>
      <c r="AV181" s="78"/>
      <c r="AW181" s="79"/>
      <c r="AX181" s="78"/>
    </row>
    <row r="182" spans="3:50" x14ac:dyDescent="0.2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9"/>
      <c r="Z182" s="79"/>
      <c r="AA182" s="79"/>
      <c r="AB182" s="78"/>
      <c r="AC182" s="79"/>
      <c r="AD182" s="78"/>
      <c r="AE182" s="78"/>
      <c r="AF182" s="79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9"/>
      <c r="AR182" s="78"/>
      <c r="AS182" s="79"/>
      <c r="AT182" s="78"/>
      <c r="AU182" s="78"/>
      <c r="AV182" s="78"/>
      <c r="AW182" s="79"/>
      <c r="AX182" s="78"/>
    </row>
    <row r="183" spans="3:50" x14ac:dyDescent="0.2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9"/>
      <c r="Z183" s="79"/>
      <c r="AA183" s="79"/>
      <c r="AB183" s="78"/>
      <c r="AC183" s="79"/>
      <c r="AD183" s="78"/>
      <c r="AE183" s="78"/>
      <c r="AF183" s="79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9"/>
      <c r="AR183" s="78"/>
      <c r="AS183" s="79"/>
      <c r="AT183" s="78"/>
      <c r="AU183" s="78"/>
      <c r="AV183" s="78"/>
      <c r="AW183" s="79"/>
      <c r="AX183" s="78"/>
    </row>
    <row r="184" spans="3:50" x14ac:dyDescent="0.2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9"/>
      <c r="Z184" s="79"/>
      <c r="AA184" s="79"/>
      <c r="AB184" s="78"/>
      <c r="AC184" s="79"/>
      <c r="AD184" s="78"/>
      <c r="AE184" s="78"/>
      <c r="AF184" s="79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9"/>
      <c r="AR184" s="78"/>
      <c r="AS184" s="79"/>
      <c r="AT184" s="78"/>
      <c r="AU184" s="78"/>
      <c r="AV184" s="78"/>
      <c r="AW184" s="79"/>
      <c r="AX184" s="78"/>
    </row>
    <row r="185" spans="3:50" x14ac:dyDescent="0.2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9"/>
      <c r="Z185" s="79"/>
      <c r="AA185" s="79"/>
      <c r="AB185" s="78"/>
      <c r="AC185" s="79"/>
      <c r="AD185" s="78"/>
      <c r="AE185" s="78"/>
      <c r="AF185" s="79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9"/>
      <c r="AR185" s="78"/>
      <c r="AS185" s="79"/>
      <c r="AT185" s="78"/>
      <c r="AU185" s="78"/>
      <c r="AV185" s="78"/>
      <c r="AW185" s="79"/>
      <c r="AX185" s="78"/>
    </row>
    <row r="186" spans="3:50" x14ac:dyDescent="0.2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9"/>
      <c r="Z186" s="79"/>
      <c r="AA186" s="79"/>
      <c r="AB186" s="78"/>
      <c r="AC186" s="79"/>
      <c r="AD186" s="78"/>
      <c r="AE186" s="78"/>
      <c r="AF186" s="79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9"/>
      <c r="AR186" s="78"/>
      <c r="AS186" s="79"/>
      <c r="AT186" s="78"/>
      <c r="AU186" s="78"/>
      <c r="AV186" s="78"/>
      <c r="AW186" s="79"/>
      <c r="AX186" s="78"/>
    </row>
    <row r="187" spans="3:50" x14ac:dyDescent="0.2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9"/>
      <c r="Z187" s="79"/>
      <c r="AA187" s="79"/>
      <c r="AB187" s="78"/>
      <c r="AC187" s="79"/>
      <c r="AD187" s="78"/>
      <c r="AE187" s="78"/>
      <c r="AF187" s="79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9"/>
      <c r="AR187" s="78"/>
      <c r="AS187" s="79"/>
      <c r="AT187" s="78"/>
      <c r="AU187" s="78"/>
      <c r="AV187" s="78"/>
      <c r="AW187" s="79"/>
      <c r="AX187" s="78"/>
    </row>
    <row r="188" spans="3:50" x14ac:dyDescent="0.2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9"/>
      <c r="Z188" s="79"/>
      <c r="AA188" s="79"/>
      <c r="AB188" s="78"/>
      <c r="AC188" s="79"/>
      <c r="AD188" s="78"/>
      <c r="AE188" s="78"/>
      <c r="AF188" s="79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9"/>
      <c r="AR188" s="78"/>
      <c r="AS188" s="79"/>
      <c r="AT188" s="78"/>
      <c r="AU188" s="78"/>
      <c r="AV188" s="78"/>
      <c r="AW188" s="79"/>
      <c r="AX188" s="78"/>
    </row>
    <row r="189" spans="3:50" x14ac:dyDescent="0.2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9"/>
      <c r="Z189" s="79"/>
      <c r="AA189" s="79"/>
      <c r="AB189" s="78"/>
      <c r="AC189" s="79"/>
      <c r="AD189" s="78"/>
      <c r="AE189" s="78"/>
      <c r="AF189" s="79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9"/>
      <c r="AR189" s="78"/>
      <c r="AS189" s="79"/>
      <c r="AT189" s="78"/>
      <c r="AU189" s="78"/>
      <c r="AV189" s="78"/>
      <c r="AW189" s="79"/>
      <c r="AX189" s="78"/>
    </row>
    <row r="190" spans="3:50" x14ac:dyDescent="0.2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9"/>
      <c r="Z190" s="79"/>
      <c r="AA190" s="79"/>
      <c r="AB190" s="78"/>
      <c r="AC190" s="79"/>
      <c r="AD190" s="78"/>
      <c r="AE190" s="78"/>
      <c r="AF190" s="79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9"/>
      <c r="AR190" s="78"/>
      <c r="AS190" s="79"/>
      <c r="AT190" s="78"/>
      <c r="AU190" s="78"/>
      <c r="AV190" s="78"/>
      <c r="AW190" s="79"/>
      <c r="AX190" s="78"/>
    </row>
    <row r="191" spans="3:50" x14ac:dyDescent="0.2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9"/>
      <c r="Z191" s="79"/>
      <c r="AA191" s="79"/>
      <c r="AB191" s="78"/>
      <c r="AC191" s="79"/>
      <c r="AD191" s="78"/>
      <c r="AE191" s="78"/>
      <c r="AF191" s="79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9"/>
      <c r="AR191" s="78"/>
      <c r="AS191" s="79"/>
      <c r="AT191" s="78"/>
      <c r="AU191" s="78"/>
      <c r="AV191" s="78"/>
      <c r="AW191" s="79"/>
      <c r="AX191" s="78"/>
    </row>
    <row r="192" spans="3:50" x14ac:dyDescent="0.2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9"/>
      <c r="Z192" s="79"/>
      <c r="AA192" s="79"/>
      <c r="AB192" s="78"/>
      <c r="AC192" s="79"/>
      <c r="AD192" s="78"/>
      <c r="AE192" s="78"/>
      <c r="AF192" s="79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9"/>
      <c r="AR192" s="78"/>
      <c r="AS192" s="79"/>
      <c r="AT192" s="78"/>
      <c r="AU192" s="78"/>
      <c r="AV192" s="78"/>
      <c r="AW192" s="79"/>
      <c r="AX192" s="78"/>
    </row>
    <row r="193" spans="3:50" x14ac:dyDescent="0.2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9"/>
      <c r="Z193" s="79"/>
      <c r="AA193" s="79"/>
      <c r="AB193" s="78"/>
      <c r="AC193" s="79"/>
      <c r="AD193" s="78"/>
      <c r="AE193" s="78"/>
      <c r="AF193" s="79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9"/>
      <c r="AR193" s="78"/>
      <c r="AS193" s="79"/>
      <c r="AT193" s="78"/>
      <c r="AU193" s="78"/>
      <c r="AV193" s="78"/>
      <c r="AW193" s="79"/>
      <c r="AX193" s="78"/>
    </row>
    <row r="194" spans="3:50" x14ac:dyDescent="0.2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9"/>
      <c r="Z194" s="79"/>
      <c r="AA194" s="79"/>
      <c r="AB194" s="78"/>
      <c r="AC194" s="79"/>
      <c r="AD194" s="78"/>
      <c r="AE194" s="78"/>
      <c r="AF194" s="79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9"/>
      <c r="AR194" s="78"/>
      <c r="AS194" s="79"/>
      <c r="AT194" s="78"/>
      <c r="AU194" s="78"/>
      <c r="AV194" s="78"/>
      <c r="AW194" s="79"/>
      <c r="AX194" s="78"/>
    </row>
    <row r="195" spans="3:50" x14ac:dyDescent="0.2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9"/>
      <c r="Z195" s="79"/>
      <c r="AA195" s="79"/>
      <c r="AB195" s="78"/>
      <c r="AC195" s="79"/>
      <c r="AD195" s="78"/>
      <c r="AE195" s="78"/>
      <c r="AF195" s="79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9"/>
      <c r="AR195" s="78"/>
      <c r="AS195" s="79"/>
      <c r="AT195" s="78"/>
      <c r="AU195" s="78"/>
      <c r="AV195" s="78"/>
      <c r="AW195" s="79"/>
      <c r="AX195" s="78"/>
    </row>
    <row r="196" spans="3:50" x14ac:dyDescent="0.2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9"/>
      <c r="Z196" s="79"/>
      <c r="AA196" s="79"/>
      <c r="AB196" s="78"/>
      <c r="AC196" s="79"/>
      <c r="AD196" s="78"/>
      <c r="AE196" s="78"/>
      <c r="AF196" s="79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9"/>
      <c r="AR196" s="78"/>
      <c r="AS196" s="79"/>
      <c r="AT196" s="78"/>
      <c r="AU196" s="78"/>
      <c r="AV196" s="78"/>
      <c r="AW196" s="79"/>
      <c r="AX196" s="78"/>
    </row>
    <row r="197" spans="3:50" x14ac:dyDescent="0.2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9"/>
      <c r="Z197" s="79"/>
      <c r="AA197" s="79"/>
      <c r="AB197" s="78"/>
      <c r="AC197" s="79"/>
      <c r="AD197" s="78"/>
      <c r="AE197" s="78"/>
      <c r="AF197" s="79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9"/>
      <c r="AR197" s="78"/>
      <c r="AS197" s="79"/>
      <c r="AT197" s="78"/>
      <c r="AU197" s="78"/>
      <c r="AV197" s="78"/>
      <c r="AW197" s="79"/>
      <c r="AX197" s="78"/>
    </row>
    <row r="198" spans="3:50" x14ac:dyDescent="0.2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9"/>
      <c r="Z198" s="79"/>
      <c r="AA198" s="79"/>
      <c r="AB198" s="78"/>
      <c r="AC198" s="79"/>
      <c r="AD198" s="78"/>
      <c r="AE198" s="78"/>
      <c r="AF198" s="79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9"/>
      <c r="AR198" s="78"/>
      <c r="AS198" s="79"/>
      <c r="AT198" s="78"/>
      <c r="AU198" s="78"/>
      <c r="AV198" s="78"/>
      <c r="AW198" s="79"/>
      <c r="AX198" s="78"/>
    </row>
    <row r="199" spans="3:50" x14ac:dyDescent="0.2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9"/>
      <c r="Z199" s="79"/>
      <c r="AA199" s="79"/>
      <c r="AB199" s="78"/>
      <c r="AC199" s="79"/>
      <c r="AD199" s="78"/>
      <c r="AE199" s="78"/>
      <c r="AF199" s="79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9"/>
      <c r="AR199" s="78"/>
      <c r="AS199" s="79"/>
      <c r="AT199" s="78"/>
      <c r="AU199" s="78"/>
      <c r="AV199" s="78"/>
      <c r="AW199" s="79"/>
      <c r="AX199" s="78"/>
    </row>
    <row r="200" spans="3:50" x14ac:dyDescent="0.2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9"/>
      <c r="Z200" s="79"/>
      <c r="AA200" s="79"/>
      <c r="AB200" s="78"/>
      <c r="AC200" s="79"/>
      <c r="AD200" s="78"/>
      <c r="AE200" s="78"/>
      <c r="AF200" s="79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9"/>
      <c r="AR200" s="78"/>
      <c r="AS200" s="79"/>
      <c r="AT200" s="78"/>
      <c r="AU200" s="78"/>
      <c r="AV200" s="78"/>
      <c r="AW200" s="79"/>
      <c r="AX200" s="78"/>
    </row>
    <row r="201" spans="3:50" x14ac:dyDescent="0.2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9"/>
      <c r="Z201" s="79"/>
      <c r="AA201" s="79"/>
      <c r="AB201" s="78"/>
      <c r="AC201" s="79"/>
      <c r="AD201" s="78"/>
      <c r="AE201" s="78"/>
      <c r="AF201" s="79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9"/>
      <c r="AR201" s="78"/>
      <c r="AS201" s="79"/>
      <c r="AT201" s="78"/>
      <c r="AU201" s="78"/>
      <c r="AV201" s="78"/>
      <c r="AW201" s="79"/>
      <c r="AX201" s="78"/>
    </row>
    <row r="202" spans="3:50" x14ac:dyDescent="0.2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9"/>
      <c r="Z202" s="79"/>
      <c r="AA202" s="79"/>
      <c r="AB202" s="78"/>
      <c r="AC202" s="79"/>
      <c r="AD202" s="78"/>
      <c r="AE202" s="78"/>
      <c r="AF202" s="79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9"/>
      <c r="AR202" s="78"/>
      <c r="AS202" s="79"/>
      <c r="AT202" s="78"/>
      <c r="AU202" s="78"/>
      <c r="AV202" s="78"/>
      <c r="AW202" s="79"/>
      <c r="AX202" s="78"/>
    </row>
    <row r="203" spans="3:50" x14ac:dyDescent="0.2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9"/>
      <c r="Z203" s="79"/>
      <c r="AA203" s="79"/>
      <c r="AB203" s="78"/>
      <c r="AC203" s="79"/>
      <c r="AD203" s="78"/>
      <c r="AE203" s="78"/>
      <c r="AF203" s="79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9"/>
      <c r="AR203" s="78"/>
      <c r="AS203" s="79"/>
      <c r="AT203" s="78"/>
      <c r="AU203" s="78"/>
      <c r="AV203" s="78"/>
      <c r="AW203" s="79"/>
      <c r="AX203" s="78"/>
    </row>
    <row r="204" spans="3:50" x14ac:dyDescent="0.2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9"/>
      <c r="Z204" s="79"/>
      <c r="AA204" s="79"/>
      <c r="AB204" s="78"/>
      <c r="AC204" s="79"/>
      <c r="AD204" s="78"/>
      <c r="AE204" s="78"/>
      <c r="AF204" s="79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9"/>
      <c r="AR204" s="78"/>
      <c r="AS204" s="79"/>
      <c r="AT204" s="78"/>
      <c r="AU204" s="78"/>
      <c r="AV204" s="78"/>
      <c r="AW204" s="79"/>
      <c r="AX204" s="78"/>
    </row>
    <row r="205" spans="3:50" x14ac:dyDescent="0.2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9"/>
      <c r="Z205" s="79"/>
      <c r="AA205" s="79"/>
      <c r="AB205" s="78"/>
      <c r="AC205" s="79"/>
      <c r="AD205" s="78"/>
      <c r="AE205" s="78"/>
      <c r="AF205" s="79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9"/>
      <c r="AR205" s="78"/>
      <c r="AS205" s="79"/>
      <c r="AT205" s="78"/>
      <c r="AU205" s="78"/>
      <c r="AV205" s="78"/>
      <c r="AW205" s="79"/>
      <c r="AX205" s="78"/>
    </row>
    <row r="206" spans="3:50" x14ac:dyDescent="0.2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9"/>
      <c r="Z206" s="79"/>
      <c r="AA206" s="79"/>
      <c r="AB206" s="78"/>
      <c r="AC206" s="79"/>
      <c r="AD206" s="78"/>
      <c r="AE206" s="78"/>
      <c r="AF206" s="79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9"/>
      <c r="AR206" s="78"/>
      <c r="AS206" s="79"/>
      <c r="AT206" s="78"/>
      <c r="AU206" s="78"/>
      <c r="AV206" s="78"/>
      <c r="AW206" s="79"/>
      <c r="AX206" s="78"/>
    </row>
    <row r="207" spans="3:50" x14ac:dyDescent="0.2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9"/>
      <c r="Z207" s="79"/>
      <c r="AA207" s="79"/>
      <c r="AB207" s="78"/>
      <c r="AC207" s="79"/>
      <c r="AD207" s="78"/>
      <c r="AE207" s="78"/>
      <c r="AF207" s="79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9"/>
      <c r="AR207" s="78"/>
      <c r="AS207" s="79"/>
      <c r="AT207" s="78"/>
      <c r="AU207" s="78"/>
      <c r="AV207" s="78"/>
      <c r="AW207" s="79"/>
      <c r="AX207" s="78"/>
    </row>
    <row r="208" spans="3:50" x14ac:dyDescent="0.2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9"/>
      <c r="Z208" s="79"/>
      <c r="AA208" s="79"/>
      <c r="AB208" s="78"/>
      <c r="AC208" s="79"/>
      <c r="AD208" s="78"/>
      <c r="AE208" s="78"/>
      <c r="AF208" s="79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9"/>
      <c r="AR208" s="78"/>
      <c r="AS208" s="79"/>
      <c r="AT208" s="78"/>
      <c r="AU208" s="78"/>
      <c r="AV208" s="78"/>
      <c r="AW208" s="79"/>
      <c r="AX208" s="78"/>
    </row>
    <row r="209" spans="3:50" x14ac:dyDescent="0.2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9"/>
      <c r="Z209" s="79"/>
      <c r="AA209" s="79"/>
      <c r="AB209" s="78"/>
      <c r="AC209" s="79"/>
      <c r="AD209" s="78"/>
      <c r="AE209" s="78"/>
      <c r="AF209" s="79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9"/>
      <c r="AR209" s="78"/>
      <c r="AS209" s="79"/>
      <c r="AT209" s="78"/>
      <c r="AU209" s="78"/>
      <c r="AV209" s="78"/>
      <c r="AW209" s="79"/>
      <c r="AX209" s="78"/>
    </row>
    <row r="210" spans="3:50" x14ac:dyDescent="0.2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9"/>
      <c r="Z210" s="79"/>
      <c r="AA210" s="79"/>
      <c r="AB210" s="78"/>
      <c r="AC210" s="79"/>
      <c r="AD210" s="78"/>
      <c r="AE210" s="78"/>
      <c r="AF210" s="79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9"/>
      <c r="AR210" s="78"/>
      <c r="AS210" s="79"/>
      <c r="AT210" s="78"/>
      <c r="AU210" s="78"/>
      <c r="AV210" s="78"/>
      <c r="AW210" s="79"/>
      <c r="AX210" s="78"/>
    </row>
    <row r="211" spans="3:50" x14ac:dyDescent="0.2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9"/>
      <c r="Z211" s="79"/>
      <c r="AA211" s="79"/>
      <c r="AB211" s="78"/>
      <c r="AC211" s="79"/>
      <c r="AD211" s="78"/>
      <c r="AE211" s="78"/>
      <c r="AF211" s="79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9"/>
      <c r="AR211" s="78"/>
      <c r="AS211" s="79"/>
      <c r="AT211" s="78"/>
      <c r="AU211" s="78"/>
      <c r="AV211" s="78"/>
      <c r="AW211" s="79"/>
      <c r="AX211" s="78"/>
    </row>
    <row r="212" spans="3:50" x14ac:dyDescent="0.2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9"/>
      <c r="Z212" s="79"/>
      <c r="AA212" s="79"/>
      <c r="AB212" s="78"/>
      <c r="AC212" s="79"/>
      <c r="AD212" s="78"/>
      <c r="AE212" s="78"/>
      <c r="AF212" s="79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9"/>
      <c r="AR212" s="78"/>
      <c r="AS212" s="79"/>
      <c r="AT212" s="78"/>
      <c r="AU212" s="78"/>
      <c r="AV212" s="78"/>
      <c r="AW212" s="79"/>
      <c r="AX212" s="78"/>
    </row>
    <row r="213" spans="3:50" x14ac:dyDescent="0.2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9"/>
      <c r="Z213" s="79"/>
      <c r="AA213" s="79"/>
      <c r="AB213" s="78"/>
      <c r="AC213" s="79"/>
      <c r="AD213" s="78"/>
      <c r="AE213" s="78"/>
      <c r="AF213" s="79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9"/>
      <c r="AR213" s="78"/>
      <c r="AS213" s="79"/>
      <c r="AT213" s="78"/>
      <c r="AU213" s="78"/>
      <c r="AV213" s="78"/>
      <c r="AW213" s="79"/>
      <c r="AX213" s="78"/>
    </row>
    <row r="214" spans="3:50" x14ac:dyDescent="0.2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9"/>
      <c r="Z214" s="79"/>
      <c r="AA214" s="79"/>
      <c r="AB214" s="78"/>
      <c r="AC214" s="79"/>
      <c r="AD214" s="78"/>
      <c r="AE214" s="78"/>
      <c r="AF214" s="79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9"/>
      <c r="AR214" s="78"/>
      <c r="AS214" s="79"/>
      <c r="AT214" s="78"/>
      <c r="AU214" s="78"/>
      <c r="AV214" s="78"/>
      <c r="AW214" s="79"/>
      <c r="AX214" s="78"/>
    </row>
    <row r="215" spans="3:50" x14ac:dyDescent="0.2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9"/>
      <c r="Z215" s="79"/>
      <c r="AA215" s="79"/>
      <c r="AB215" s="78"/>
      <c r="AC215" s="79"/>
      <c r="AD215" s="78"/>
      <c r="AE215" s="78"/>
      <c r="AF215" s="79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9"/>
      <c r="AR215" s="78"/>
      <c r="AS215" s="79"/>
      <c r="AT215" s="78"/>
      <c r="AU215" s="78"/>
      <c r="AV215" s="78"/>
      <c r="AW215" s="79"/>
      <c r="AX215" s="78"/>
    </row>
    <row r="216" spans="3:50" x14ac:dyDescent="0.2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9"/>
      <c r="Z216" s="79"/>
      <c r="AA216" s="79"/>
      <c r="AB216" s="78"/>
      <c r="AC216" s="79"/>
      <c r="AD216" s="78"/>
      <c r="AE216" s="78"/>
      <c r="AF216" s="79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9"/>
      <c r="AR216" s="78"/>
      <c r="AS216" s="79"/>
      <c r="AT216" s="78"/>
      <c r="AU216" s="78"/>
      <c r="AV216" s="78"/>
      <c r="AW216" s="79"/>
      <c r="AX216" s="78"/>
    </row>
    <row r="217" spans="3:50" x14ac:dyDescent="0.2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9"/>
      <c r="Z217" s="79"/>
      <c r="AA217" s="79"/>
      <c r="AB217" s="78"/>
      <c r="AC217" s="79"/>
      <c r="AD217" s="78"/>
      <c r="AE217" s="78"/>
      <c r="AF217" s="79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9"/>
      <c r="AR217" s="78"/>
      <c r="AS217" s="79"/>
      <c r="AT217" s="78"/>
      <c r="AU217" s="78"/>
      <c r="AV217" s="78"/>
      <c r="AW217" s="79"/>
      <c r="AX217" s="78"/>
    </row>
    <row r="218" spans="3:50" x14ac:dyDescent="0.2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9"/>
      <c r="Z218" s="79"/>
      <c r="AA218" s="79"/>
      <c r="AB218" s="78"/>
      <c r="AC218" s="79"/>
      <c r="AD218" s="78"/>
      <c r="AE218" s="78"/>
      <c r="AF218" s="79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9"/>
      <c r="AR218" s="78"/>
      <c r="AS218" s="79"/>
      <c r="AT218" s="78"/>
      <c r="AU218" s="78"/>
      <c r="AV218" s="78"/>
      <c r="AW218" s="79"/>
      <c r="AX218" s="78"/>
    </row>
    <row r="219" spans="3:50" x14ac:dyDescent="0.2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9"/>
      <c r="Z219" s="79"/>
      <c r="AA219" s="79"/>
      <c r="AB219" s="78"/>
      <c r="AC219" s="79"/>
      <c r="AD219" s="78"/>
      <c r="AE219" s="78"/>
      <c r="AF219" s="79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9"/>
      <c r="AR219" s="78"/>
      <c r="AS219" s="79"/>
      <c r="AT219" s="78"/>
      <c r="AU219" s="78"/>
      <c r="AV219" s="78"/>
      <c r="AW219" s="79"/>
      <c r="AX219" s="78"/>
    </row>
    <row r="220" spans="3:50" x14ac:dyDescent="0.2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9"/>
      <c r="Z220" s="79"/>
      <c r="AA220" s="79"/>
      <c r="AB220" s="78"/>
      <c r="AC220" s="79"/>
      <c r="AD220" s="78"/>
      <c r="AE220" s="78"/>
      <c r="AF220" s="79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9"/>
      <c r="AR220" s="78"/>
      <c r="AS220" s="79"/>
      <c r="AT220" s="78"/>
      <c r="AU220" s="78"/>
      <c r="AV220" s="78"/>
      <c r="AW220" s="79"/>
      <c r="AX220" s="78"/>
    </row>
    <row r="221" spans="3:50" x14ac:dyDescent="0.2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9"/>
      <c r="Z221" s="79"/>
      <c r="AA221" s="79"/>
      <c r="AB221" s="78"/>
      <c r="AC221" s="79"/>
      <c r="AD221" s="78"/>
      <c r="AE221" s="78"/>
      <c r="AF221" s="79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9"/>
      <c r="AR221" s="78"/>
      <c r="AS221" s="79"/>
      <c r="AT221" s="78"/>
      <c r="AU221" s="78"/>
      <c r="AV221" s="78"/>
      <c r="AW221" s="79"/>
      <c r="AX221" s="78"/>
    </row>
    <row r="222" spans="3:50" x14ac:dyDescent="0.2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9"/>
      <c r="Z222" s="79"/>
      <c r="AA222" s="79"/>
      <c r="AB222" s="78"/>
      <c r="AC222" s="79"/>
      <c r="AD222" s="78"/>
      <c r="AE222" s="78"/>
      <c r="AF222" s="79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9"/>
      <c r="AR222" s="78"/>
      <c r="AS222" s="79"/>
      <c r="AT222" s="78"/>
      <c r="AU222" s="78"/>
      <c r="AV222" s="78"/>
      <c r="AW222" s="79"/>
      <c r="AX222" s="78"/>
    </row>
    <row r="223" spans="3:50" x14ac:dyDescent="0.2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9"/>
      <c r="Z223" s="79"/>
      <c r="AA223" s="79"/>
      <c r="AB223" s="78"/>
      <c r="AC223" s="79"/>
      <c r="AD223" s="78"/>
      <c r="AE223" s="78"/>
      <c r="AF223" s="79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9"/>
      <c r="AR223" s="78"/>
      <c r="AS223" s="79"/>
      <c r="AT223" s="78"/>
      <c r="AU223" s="78"/>
      <c r="AV223" s="78"/>
      <c r="AW223" s="79"/>
      <c r="AX223" s="78"/>
    </row>
    <row r="224" spans="3:50" x14ac:dyDescent="0.2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9"/>
      <c r="Z224" s="79"/>
      <c r="AA224" s="79"/>
      <c r="AB224" s="78"/>
      <c r="AC224" s="79"/>
      <c r="AD224" s="78"/>
      <c r="AE224" s="78"/>
      <c r="AF224" s="79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9"/>
      <c r="AR224" s="78"/>
      <c r="AS224" s="79"/>
      <c r="AT224" s="78"/>
      <c r="AU224" s="78"/>
      <c r="AV224" s="78"/>
      <c r="AW224" s="79"/>
      <c r="AX224" s="78"/>
    </row>
    <row r="225" spans="3:50" x14ac:dyDescent="0.2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9"/>
      <c r="Z225" s="79"/>
      <c r="AA225" s="79"/>
      <c r="AB225" s="78"/>
      <c r="AC225" s="79"/>
      <c r="AD225" s="78"/>
      <c r="AE225" s="78"/>
      <c r="AF225" s="79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9"/>
      <c r="AR225" s="78"/>
      <c r="AS225" s="79"/>
      <c r="AT225" s="78"/>
      <c r="AU225" s="78"/>
      <c r="AV225" s="78"/>
      <c r="AW225" s="79"/>
      <c r="AX225" s="78"/>
    </row>
    <row r="226" spans="3:50" x14ac:dyDescent="0.2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9"/>
      <c r="Z226" s="79"/>
      <c r="AA226" s="79"/>
      <c r="AB226" s="78"/>
      <c r="AC226" s="79"/>
      <c r="AD226" s="78"/>
      <c r="AE226" s="78"/>
      <c r="AF226" s="79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9"/>
      <c r="AR226" s="78"/>
      <c r="AS226" s="79"/>
      <c r="AT226" s="78"/>
      <c r="AU226" s="78"/>
      <c r="AV226" s="78"/>
      <c r="AW226" s="79"/>
      <c r="AX226" s="78"/>
    </row>
    <row r="227" spans="3:50" x14ac:dyDescent="0.2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9"/>
      <c r="Z227" s="79"/>
      <c r="AA227" s="79"/>
      <c r="AB227" s="78"/>
      <c r="AC227" s="79"/>
      <c r="AD227" s="78"/>
      <c r="AE227" s="78"/>
      <c r="AF227" s="79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9"/>
      <c r="AR227" s="78"/>
      <c r="AS227" s="79"/>
      <c r="AT227" s="78"/>
      <c r="AU227" s="78"/>
      <c r="AV227" s="78"/>
      <c r="AW227" s="79"/>
      <c r="AX227" s="78"/>
    </row>
    <row r="228" spans="3:50" x14ac:dyDescent="0.2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9"/>
      <c r="Z228" s="79"/>
      <c r="AA228" s="79"/>
      <c r="AB228" s="78"/>
      <c r="AC228" s="79"/>
      <c r="AD228" s="78"/>
      <c r="AE228" s="78"/>
      <c r="AF228" s="79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9"/>
      <c r="AR228" s="78"/>
      <c r="AS228" s="79"/>
      <c r="AT228" s="78"/>
      <c r="AU228" s="78"/>
      <c r="AV228" s="78"/>
      <c r="AW228" s="79"/>
      <c r="AX228" s="78"/>
    </row>
    <row r="229" spans="3:50" x14ac:dyDescent="0.2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9"/>
      <c r="Z229" s="79"/>
      <c r="AA229" s="79"/>
      <c r="AB229" s="78"/>
      <c r="AC229" s="79"/>
      <c r="AD229" s="78"/>
      <c r="AE229" s="78"/>
      <c r="AF229" s="79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9"/>
      <c r="AR229" s="78"/>
      <c r="AS229" s="79"/>
      <c r="AT229" s="78"/>
      <c r="AU229" s="78"/>
      <c r="AV229" s="78"/>
      <c r="AW229" s="79"/>
      <c r="AX229" s="78"/>
    </row>
    <row r="230" spans="3:50" x14ac:dyDescent="0.2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9"/>
      <c r="Z230" s="79"/>
      <c r="AA230" s="79"/>
      <c r="AB230" s="78"/>
      <c r="AC230" s="79"/>
      <c r="AD230" s="78"/>
      <c r="AE230" s="78"/>
      <c r="AF230" s="79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9"/>
      <c r="AR230" s="78"/>
      <c r="AS230" s="79"/>
      <c r="AT230" s="78"/>
      <c r="AU230" s="78"/>
      <c r="AV230" s="78"/>
      <c r="AW230" s="79"/>
      <c r="AX230" s="78"/>
    </row>
    <row r="231" spans="3:50" x14ac:dyDescent="0.2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9"/>
      <c r="Z231" s="79"/>
      <c r="AA231" s="79"/>
      <c r="AB231" s="78"/>
      <c r="AC231" s="79"/>
      <c r="AD231" s="78"/>
      <c r="AE231" s="78"/>
      <c r="AF231" s="79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9"/>
      <c r="AR231" s="78"/>
      <c r="AS231" s="79"/>
      <c r="AT231" s="78"/>
      <c r="AU231" s="78"/>
      <c r="AV231" s="78"/>
      <c r="AW231" s="79"/>
      <c r="AX231" s="78"/>
    </row>
    <row r="232" spans="3:50" x14ac:dyDescent="0.2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9"/>
      <c r="Z232" s="79"/>
      <c r="AA232" s="79"/>
      <c r="AB232" s="78"/>
      <c r="AC232" s="79"/>
      <c r="AD232" s="78"/>
      <c r="AE232" s="78"/>
      <c r="AF232" s="79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9"/>
      <c r="AR232" s="78"/>
      <c r="AS232" s="79"/>
      <c r="AT232" s="78"/>
      <c r="AU232" s="78"/>
      <c r="AV232" s="78"/>
      <c r="AW232" s="79"/>
      <c r="AX232" s="78"/>
    </row>
    <row r="233" spans="3:50" x14ac:dyDescent="0.2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9"/>
      <c r="Z233" s="79"/>
      <c r="AA233" s="79"/>
      <c r="AB233" s="78"/>
      <c r="AC233" s="79"/>
      <c r="AD233" s="78"/>
      <c r="AE233" s="78"/>
      <c r="AF233" s="79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9"/>
      <c r="AR233" s="78"/>
      <c r="AS233" s="79"/>
      <c r="AT233" s="78"/>
      <c r="AU233" s="78"/>
      <c r="AV233" s="78"/>
      <c r="AW233" s="79"/>
      <c r="AX233" s="78"/>
    </row>
    <row r="234" spans="3:50" x14ac:dyDescent="0.2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9"/>
      <c r="Z234" s="79"/>
      <c r="AA234" s="79"/>
      <c r="AB234" s="78"/>
      <c r="AC234" s="79"/>
      <c r="AD234" s="78"/>
      <c r="AE234" s="78"/>
      <c r="AF234" s="79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9"/>
      <c r="AR234" s="78"/>
      <c r="AS234" s="79"/>
      <c r="AT234" s="78"/>
      <c r="AU234" s="78"/>
      <c r="AV234" s="78"/>
      <c r="AW234" s="79"/>
      <c r="AX234" s="78"/>
    </row>
    <row r="235" spans="3:50" x14ac:dyDescent="0.2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9"/>
      <c r="Z235" s="79"/>
      <c r="AA235" s="79"/>
      <c r="AB235" s="78"/>
      <c r="AC235" s="79"/>
      <c r="AD235" s="78"/>
      <c r="AE235" s="78"/>
      <c r="AF235" s="79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9"/>
      <c r="AR235" s="78"/>
      <c r="AS235" s="79"/>
      <c r="AT235" s="78"/>
      <c r="AU235" s="78"/>
      <c r="AV235" s="78"/>
      <c r="AW235" s="79"/>
      <c r="AX235" s="78"/>
    </row>
    <row r="236" spans="3:50" x14ac:dyDescent="0.2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9"/>
      <c r="Z236" s="79"/>
      <c r="AA236" s="79"/>
      <c r="AB236" s="78"/>
      <c r="AC236" s="79"/>
      <c r="AD236" s="78"/>
      <c r="AE236" s="78"/>
      <c r="AF236" s="79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9"/>
      <c r="AR236" s="78"/>
      <c r="AS236" s="79"/>
      <c r="AT236" s="78"/>
      <c r="AU236" s="78"/>
      <c r="AV236" s="78"/>
      <c r="AW236" s="79"/>
      <c r="AX236" s="78"/>
    </row>
    <row r="237" spans="3:50" x14ac:dyDescent="0.2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9"/>
      <c r="Z237" s="79"/>
      <c r="AA237" s="79"/>
      <c r="AB237" s="78"/>
      <c r="AC237" s="79"/>
      <c r="AD237" s="78"/>
      <c r="AE237" s="78"/>
      <c r="AF237" s="79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9"/>
      <c r="AR237" s="78"/>
      <c r="AS237" s="79"/>
      <c r="AT237" s="78"/>
      <c r="AU237" s="78"/>
      <c r="AV237" s="78"/>
      <c r="AW237" s="79"/>
      <c r="AX237" s="78"/>
    </row>
    <row r="238" spans="3:50" x14ac:dyDescent="0.2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9"/>
      <c r="Z238" s="79"/>
      <c r="AA238" s="79"/>
      <c r="AB238" s="78"/>
      <c r="AC238" s="79"/>
      <c r="AD238" s="78"/>
      <c r="AE238" s="78"/>
      <c r="AF238" s="79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9"/>
      <c r="AR238" s="78"/>
      <c r="AS238" s="79"/>
      <c r="AT238" s="78"/>
      <c r="AU238" s="78"/>
      <c r="AV238" s="78"/>
      <c r="AW238" s="79"/>
      <c r="AX238" s="78"/>
    </row>
    <row r="239" spans="3:50" x14ac:dyDescent="0.2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9"/>
      <c r="Z239" s="79"/>
      <c r="AA239" s="79"/>
      <c r="AB239" s="78"/>
      <c r="AC239" s="79"/>
      <c r="AD239" s="78"/>
      <c r="AE239" s="78"/>
      <c r="AF239" s="79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9"/>
      <c r="AR239" s="78"/>
      <c r="AS239" s="79"/>
      <c r="AT239" s="78"/>
      <c r="AU239" s="78"/>
      <c r="AV239" s="78"/>
      <c r="AW239" s="79"/>
      <c r="AX239" s="78"/>
    </row>
    <row r="240" spans="3:50" x14ac:dyDescent="0.2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9"/>
      <c r="Z240" s="79"/>
      <c r="AA240" s="79"/>
      <c r="AB240" s="78"/>
      <c r="AC240" s="79"/>
      <c r="AD240" s="78"/>
      <c r="AE240" s="78"/>
      <c r="AF240" s="79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9"/>
      <c r="AR240" s="78"/>
      <c r="AS240" s="79"/>
      <c r="AT240" s="78"/>
      <c r="AU240" s="78"/>
      <c r="AV240" s="78"/>
      <c r="AW240" s="79"/>
      <c r="AX240" s="78"/>
    </row>
    <row r="241" spans="3:50" x14ac:dyDescent="0.2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9"/>
      <c r="Z241" s="79"/>
      <c r="AA241" s="79"/>
      <c r="AB241" s="78"/>
      <c r="AC241" s="79"/>
      <c r="AD241" s="78"/>
      <c r="AE241" s="78"/>
      <c r="AF241" s="79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9"/>
      <c r="AR241" s="78"/>
      <c r="AS241" s="79"/>
      <c r="AT241" s="78"/>
      <c r="AU241" s="78"/>
      <c r="AV241" s="78"/>
      <c r="AW241" s="79"/>
      <c r="AX241" s="78"/>
    </row>
    <row r="242" spans="3:50" x14ac:dyDescent="0.2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9"/>
      <c r="Z242" s="79"/>
      <c r="AA242" s="79"/>
      <c r="AB242" s="78"/>
      <c r="AC242" s="79"/>
      <c r="AD242" s="78"/>
      <c r="AE242" s="78"/>
      <c r="AF242" s="79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9"/>
      <c r="AR242" s="78"/>
      <c r="AS242" s="79"/>
      <c r="AT242" s="78"/>
      <c r="AU242" s="78"/>
      <c r="AV242" s="78"/>
      <c r="AW242" s="79"/>
      <c r="AX242" s="78"/>
    </row>
    <row r="243" spans="3:50" x14ac:dyDescent="0.2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9"/>
      <c r="Z243" s="79"/>
      <c r="AA243" s="79"/>
      <c r="AB243" s="78"/>
      <c r="AC243" s="79"/>
      <c r="AD243" s="78"/>
      <c r="AE243" s="78"/>
      <c r="AF243" s="79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9"/>
      <c r="AR243" s="78"/>
      <c r="AS243" s="79"/>
      <c r="AT243" s="78"/>
      <c r="AU243" s="78"/>
      <c r="AV243" s="78"/>
      <c r="AW243" s="79"/>
      <c r="AX243" s="78"/>
    </row>
    <row r="244" spans="3:50" x14ac:dyDescent="0.2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9"/>
      <c r="Z244" s="79"/>
      <c r="AA244" s="79"/>
      <c r="AB244" s="78"/>
      <c r="AC244" s="79"/>
      <c r="AD244" s="78"/>
      <c r="AE244" s="78"/>
      <c r="AF244" s="79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9"/>
      <c r="AR244" s="78"/>
      <c r="AS244" s="79"/>
      <c r="AT244" s="78"/>
      <c r="AU244" s="78"/>
      <c r="AV244" s="78"/>
      <c r="AW244" s="79"/>
      <c r="AX244" s="78"/>
    </row>
    <row r="245" spans="3:50" x14ac:dyDescent="0.2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9"/>
      <c r="Z245" s="79"/>
      <c r="AA245" s="79"/>
      <c r="AB245" s="78"/>
      <c r="AC245" s="79"/>
      <c r="AD245" s="78"/>
      <c r="AE245" s="78"/>
      <c r="AF245" s="79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9"/>
      <c r="AR245" s="78"/>
      <c r="AS245" s="79"/>
      <c r="AT245" s="78"/>
      <c r="AU245" s="78"/>
      <c r="AV245" s="78"/>
      <c r="AW245" s="79"/>
      <c r="AX245" s="78"/>
    </row>
    <row r="246" spans="3:50" x14ac:dyDescent="0.2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9"/>
      <c r="Z246" s="79"/>
      <c r="AA246" s="79"/>
      <c r="AB246" s="78"/>
      <c r="AC246" s="79"/>
      <c r="AD246" s="78"/>
      <c r="AE246" s="78"/>
      <c r="AF246" s="79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9"/>
      <c r="AR246" s="78"/>
      <c r="AS246" s="79"/>
      <c r="AT246" s="78"/>
      <c r="AU246" s="78"/>
      <c r="AV246" s="78"/>
      <c r="AW246" s="79"/>
      <c r="AX246" s="78"/>
    </row>
    <row r="247" spans="3:50" x14ac:dyDescent="0.2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9"/>
      <c r="Z247" s="79"/>
      <c r="AA247" s="79"/>
      <c r="AB247" s="78"/>
      <c r="AC247" s="79"/>
      <c r="AD247" s="78"/>
      <c r="AE247" s="78"/>
      <c r="AF247" s="79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9"/>
      <c r="AR247" s="78"/>
      <c r="AS247" s="79"/>
      <c r="AT247" s="78"/>
      <c r="AU247" s="78"/>
      <c r="AV247" s="78"/>
      <c r="AW247" s="79"/>
      <c r="AX247" s="78"/>
    </row>
    <row r="248" spans="3:50" x14ac:dyDescent="0.2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9"/>
      <c r="Z248" s="79"/>
      <c r="AA248" s="79"/>
      <c r="AB248" s="78"/>
      <c r="AC248" s="79"/>
      <c r="AD248" s="78"/>
      <c r="AE248" s="78"/>
      <c r="AF248" s="79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9"/>
      <c r="AR248" s="78"/>
      <c r="AS248" s="79"/>
      <c r="AT248" s="78"/>
      <c r="AU248" s="78"/>
      <c r="AV248" s="78"/>
      <c r="AW248" s="79"/>
      <c r="AX248" s="78"/>
    </row>
    <row r="249" spans="3:50" x14ac:dyDescent="0.2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9"/>
      <c r="Z249" s="79"/>
      <c r="AA249" s="79"/>
      <c r="AB249" s="78"/>
      <c r="AC249" s="79"/>
      <c r="AD249" s="78"/>
      <c r="AE249" s="78"/>
      <c r="AF249" s="79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9"/>
      <c r="AR249" s="78"/>
      <c r="AS249" s="79"/>
      <c r="AT249" s="78"/>
      <c r="AU249" s="78"/>
      <c r="AV249" s="78"/>
      <c r="AW249" s="79"/>
      <c r="AX249" s="78"/>
    </row>
    <row r="250" spans="3:50" x14ac:dyDescent="0.2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9"/>
      <c r="Z250" s="79"/>
      <c r="AA250" s="79"/>
      <c r="AB250" s="78"/>
      <c r="AC250" s="79"/>
      <c r="AD250" s="78"/>
      <c r="AE250" s="78"/>
      <c r="AF250" s="79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9"/>
      <c r="AR250" s="78"/>
      <c r="AS250" s="79"/>
      <c r="AT250" s="78"/>
      <c r="AU250" s="78"/>
      <c r="AV250" s="78"/>
      <c r="AW250" s="79"/>
      <c r="AX250" s="78"/>
    </row>
    <row r="251" spans="3:50" x14ac:dyDescent="0.2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9"/>
      <c r="Z251" s="79"/>
      <c r="AA251" s="79"/>
      <c r="AB251" s="78"/>
      <c r="AC251" s="79"/>
      <c r="AD251" s="78"/>
      <c r="AE251" s="78"/>
      <c r="AF251" s="79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9"/>
      <c r="AR251" s="78"/>
      <c r="AS251" s="79"/>
      <c r="AT251" s="78"/>
      <c r="AU251" s="78"/>
      <c r="AV251" s="78"/>
      <c r="AW251" s="79"/>
      <c r="AX251" s="78"/>
    </row>
    <row r="252" spans="3:50" x14ac:dyDescent="0.2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9"/>
      <c r="Z252" s="79"/>
      <c r="AA252" s="79"/>
      <c r="AB252" s="78"/>
      <c r="AC252" s="79"/>
      <c r="AD252" s="78"/>
      <c r="AE252" s="78"/>
      <c r="AF252" s="79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9"/>
      <c r="AR252" s="78"/>
      <c r="AS252" s="79"/>
      <c r="AT252" s="78"/>
      <c r="AU252" s="78"/>
      <c r="AV252" s="78"/>
      <c r="AW252" s="79"/>
      <c r="AX252" s="78"/>
    </row>
    <row r="253" spans="3:50" x14ac:dyDescent="0.2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9"/>
      <c r="Z253" s="79"/>
      <c r="AA253" s="79"/>
      <c r="AB253" s="78"/>
      <c r="AC253" s="79"/>
      <c r="AD253" s="78"/>
      <c r="AE253" s="78"/>
      <c r="AF253" s="79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9"/>
      <c r="AR253" s="78"/>
      <c r="AS253" s="79"/>
      <c r="AT253" s="78"/>
      <c r="AU253" s="78"/>
      <c r="AV253" s="78"/>
      <c r="AW253" s="79"/>
      <c r="AX253" s="78"/>
    </row>
    <row r="254" spans="3:50" x14ac:dyDescent="0.2">
      <c r="AR254" s="78"/>
      <c r="AS254" s="79"/>
      <c r="AT254" s="78"/>
      <c r="AU254" s="78"/>
      <c r="AV254" s="78"/>
      <c r="AW254" s="79"/>
      <c r="AX254" s="78"/>
    </row>
  </sheetData>
  <mergeCells count="15">
    <mergeCell ref="AW5:AZ5"/>
    <mergeCell ref="C1:AV1"/>
    <mergeCell ref="C2:AV2"/>
    <mergeCell ref="C4:AE4"/>
    <mergeCell ref="AG4:AY4"/>
    <mergeCell ref="C5:H5"/>
    <mergeCell ref="J5:N5"/>
    <mergeCell ref="O5:P5"/>
    <mergeCell ref="Q5:X5"/>
    <mergeCell ref="Y5:AA5"/>
    <mergeCell ref="AG5:AJ5"/>
    <mergeCell ref="AK5:AN5"/>
    <mergeCell ref="AO5:AR5"/>
    <mergeCell ref="AS5:AV5"/>
    <mergeCell ref="AC5:AF5"/>
  </mergeCells>
  <phoneticPr fontId="9" type="noConversion"/>
  <printOptions gridLinesSet="0"/>
  <pageMargins left="0.3" right="0.17" top="1.0900000000000001" bottom="0.8" header="0.5" footer="0.5"/>
  <pageSetup paperSize="9" scale="85" orientation="landscape" r:id="rId1"/>
  <headerFooter alignWithMargins="0"/>
  <ignoredErrors>
    <ignoredError sqref="A27 A29:A3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Imelda Afuie</dc:creator>
  <cp:lastModifiedBy>Kika Paiena</cp:lastModifiedBy>
  <dcterms:created xsi:type="dcterms:W3CDTF">2021-08-02T21:38:21Z</dcterms:created>
  <dcterms:modified xsi:type="dcterms:W3CDTF">2021-10-17T22:35:51Z</dcterms:modified>
</cp:coreProperties>
</file>