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DEC BUL 2023\A - Monetary and Banking\"/>
    </mc:Choice>
  </mc:AlternateContent>
  <xr:revisionPtr revIDLastSave="0" documentId="13_ncr:1_{F2C6E4CB-33EC-4490-84DA-7C855B7AC62B}" xr6:coauthVersionLast="47" xr6:coauthVersionMax="47" xr10:uidLastSave="{00000000-0000-0000-0000-000000000000}"/>
  <bookViews>
    <workbookView xWindow="-120" yWindow="-120" windowWidth="29040" windowHeight="15840" xr2:uid="{B033177F-20B9-41DF-9880-EA36CB658D46}"/>
  </bookViews>
  <sheets>
    <sheet name="A6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D">[1]Liabilities!#REF!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>#REF!</definedName>
    <definedName name="\W">#REF!</definedName>
    <definedName name="\X">[1]Liabilities!#REF!</definedName>
    <definedName name="__10FA_L">#REF!</definedName>
    <definedName name="__11GAZ_LIABS">#REF!</definedName>
    <definedName name="__123Graph_AREER" hidden="1">[3]ER!#REF!</definedName>
    <definedName name="__123Graph_BREER" hidden="1">[3]ER!#REF!</definedName>
    <definedName name="__123Graph_CREER" hidden="1">[3]ER!#REF!</definedName>
    <definedName name="__12INT_RESERVES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>#REF!</definedName>
    <definedName name="__RES2" localSheetId="0">[8]RES!#REF!</definedName>
    <definedName name="__RES2">[9]RES!#REF!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[10]!'[Macros Import].qbop'</definedName>
    <definedName name="_3__123Graph_ACPI_ER_LOG" hidden="1">[3]ER!#REF!</definedName>
    <definedName name="_4__123Graph_BCPI_ER_LOG" hidden="1">[3]ER!#REF!</definedName>
    <definedName name="_5__123Graph_BIBA_IBRD" hidden="1">[3]WB!#REF!</definedName>
    <definedName name="_6B.2_B.3">#REF!</definedName>
    <definedName name="_7B.4___5">#REF!</definedName>
    <definedName name="_8CONSOL_B2">#REF!</definedName>
    <definedName name="_9CONSOL_DEPOSITS">'[11]A 11'!#REF!</definedName>
    <definedName name="_BOP2">[12]BoP!#REF!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>[2]Imp!#REF!</definedName>
    <definedName name="AAA">#REF!</definedName>
    <definedName name="ACTIVATE">#REF!</definedName>
    <definedName name="ALL">'[2]Imp:DSA output'!$C$9:$R$464</definedName>
    <definedName name="atrade">[10]!atrade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[13]Q6!$E$28:$AH$28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>[16]NPV!#REF!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[17]Main!$AB$25</definedName>
    <definedName name="FEB19C">'[15]By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>[16]NPV!#REF!</definedName>
    <definedName name="graph">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[16]NPV!$B$27</definedName>
    <definedName name="Interest_NC">[16]NPV!#REF!</definedName>
    <definedName name="InterestRate">#REF!</definedName>
    <definedName name="l" localSheetId="0">#REF!,#REF!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[16]NPV!$B$26</definedName>
    <definedName name="Maturity_NC">[16]NPV!#REF!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[10]!mflowsa</definedName>
    <definedName name="mflowsq">[10]!mflowsq</definedName>
    <definedName name="MIDDLE">#REF!</definedName>
    <definedName name="MISC4">[12]OUTPUT!#REF!</definedName>
    <definedName name="mstocksa">[10]!mstocksa</definedName>
    <definedName name="mstocksq">[10]!mstocksq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>#REF!,#REF!</definedName>
    <definedName name="PRINTMACRO">#REF!</definedName>
    <definedName name="PrintThis_Links">[17]Links!$A$1:$F$33</definedName>
    <definedName name="PRMONTH">#REF!</definedName>
    <definedName name="prn">[16]FSUOUT!$B$2:$V$32</definedName>
    <definedName name="Prog1998">'[18]2003'!#REF!</definedName>
    <definedName name="PRYEAR">#REF!</definedName>
    <definedName name="Q_5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[20]RED47!$A$1:$I$53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>#REF!</definedName>
    <definedName name="TRADE3">[12]Trade!#REF!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D48" i="1" l="1"/>
  <c r="CE42" i="1" s="1"/>
  <c r="CE46" i="1"/>
  <c r="CE48" i="1" s="1"/>
  <c r="CE44" i="1"/>
  <c r="CE43" i="1"/>
  <c r="GL41" i="1"/>
  <c r="CE41" i="1"/>
  <c r="CE39" i="1"/>
  <c r="CE37" i="1"/>
  <c r="CE35" i="1"/>
  <c r="GL34" i="1"/>
  <c r="CE33" i="1"/>
  <c r="EF21" i="1"/>
  <c r="EE21" i="1"/>
  <c r="EC21" i="1"/>
  <c r="EA21" i="1"/>
  <c r="DZ21" i="1"/>
  <c r="DU21" i="1"/>
  <c r="DT21" i="1"/>
  <c r="DO21" i="1"/>
  <c r="DN21" i="1"/>
  <c r="DM21" i="1"/>
  <c r="DL21" i="1"/>
  <c r="N21" i="1"/>
  <c r="K21" i="1"/>
  <c r="J21" i="1"/>
  <c r="E21" i="1"/>
  <c r="D21" i="1"/>
  <c r="GZ13" i="1"/>
  <c r="GY13" i="1"/>
  <c r="GX13" i="1"/>
  <c r="GW13" i="1"/>
  <c r="GV13" i="1"/>
  <c r="GU13" i="1"/>
  <c r="GT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D13" i="1"/>
  <c r="EA13" i="1"/>
  <c r="DZ13" i="1"/>
  <c r="DY13" i="1"/>
  <c r="DX13" i="1"/>
  <c r="DW13" i="1"/>
  <c r="DW21" i="1" s="1"/>
  <c r="DV13" i="1"/>
  <c r="DU13" i="1"/>
  <c r="DT13" i="1"/>
  <c r="DS13" i="1"/>
  <c r="DR13" i="1"/>
  <c r="DQ13" i="1"/>
  <c r="DQ21" i="1" s="1"/>
  <c r="DP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M13" i="1"/>
  <c r="L13" i="1"/>
  <c r="K13" i="1"/>
  <c r="J13" i="1"/>
  <c r="I13" i="1"/>
  <c r="H13" i="1"/>
  <c r="G13" i="1"/>
  <c r="F13" i="1"/>
  <c r="E13" i="1"/>
  <c r="D13" i="1"/>
  <c r="C13" i="1"/>
  <c r="GZ8" i="1"/>
  <c r="GZ21" i="1" s="1"/>
  <c r="GY8" i="1"/>
  <c r="GY21" i="1" s="1"/>
  <c r="GX8" i="1"/>
  <c r="GX21" i="1" s="1"/>
  <c r="GW8" i="1"/>
  <c r="GV8" i="1"/>
  <c r="GU8" i="1"/>
  <c r="GT8" i="1"/>
  <c r="GS8" i="1"/>
  <c r="GR8" i="1"/>
  <c r="GQ8" i="1"/>
  <c r="GQ21" i="1" s="1"/>
  <c r="GP8" i="1"/>
  <c r="GP21" i="1" s="1"/>
  <c r="GO8" i="1"/>
  <c r="GO21" i="1" s="1"/>
  <c r="GN8" i="1"/>
  <c r="GN21" i="1" s="1"/>
  <c r="GM8" i="1"/>
  <c r="GM21" i="1" s="1"/>
  <c r="GL8" i="1"/>
  <c r="GL21" i="1" s="1"/>
  <c r="GK8" i="1"/>
  <c r="GK21" i="1" s="1"/>
  <c r="GJ8" i="1"/>
  <c r="GJ21" i="1" s="1"/>
  <c r="GI8" i="1"/>
  <c r="GI21" i="1" s="1"/>
  <c r="GH8" i="1"/>
  <c r="GH21" i="1" s="1"/>
  <c r="GG8" i="1"/>
  <c r="GG21" i="1" s="1"/>
  <c r="GF8" i="1"/>
  <c r="GF21" i="1" s="1"/>
  <c r="GE8" i="1"/>
  <c r="GE21" i="1" s="1"/>
  <c r="GD8" i="1"/>
  <c r="GD21" i="1" s="1"/>
  <c r="GC8" i="1"/>
  <c r="GC21" i="1" s="1"/>
  <c r="GB8" i="1"/>
  <c r="GB21" i="1" s="1"/>
  <c r="GA8" i="1"/>
  <c r="GA21" i="1" s="1"/>
  <c r="FZ8" i="1"/>
  <c r="FZ21" i="1" s="1"/>
  <c r="FY8" i="1"/>
  <c r="FY21" i="1" s="1"/>
  <c r="FX8" i="1"/>
  <c r="FX21" i="1" s="1"/>
  <c r="FW8" i="1"/>
  <c r="FW21" i="1" s="1"/>
  <c r="FV8" i="1"/>
  <c r="FV21" i="1" s="1"/>
  <c r="FU8" i="1"/>
  <c r="FU21" i="1" s="1"/>
  <c r="FT8" i="1"/>
  <c r="FT21" i="1" s="1"/>
  <c r="FS8" i="1"/>
  <c r="FS21" i="1" s="1"/>
  <c r="FR8" i="1"/>
  <c r="FR21" i="1" s="1"/>
  <c r="FQ8" i="1"/>
  <c r="FQ21" i="1" s="1"/>
  <c r="FP8" i="1"/>
  <c r="FP21" i="1" s="1"/>
  <c r="FO8" i="1"/>
  <c r="FO21" i="1" s="1"/>
  <c r="FN8" i="1"/>
  <c r="FN21" i="1" s="1"/>
  <c r="FM8" i="1"/>
  <c r="FM21" i="1" s="1"/>
  <c r="FL8" i="1"/>
  <c r="FL21" i="1" s="1"/>
  <c r="FK8" i="1"/>
  <c r="FK21" i="1" s="1"/>
  <c r="FJ8" i="1"/>
  <c r="FJ21" i="1" s="1"/>
  <c r="FI8" i="1"/>
  <c r="FI21" i="1" s="1"/>
  <c r="FH8" i="1"/>
  <c r="FH21" i="1" s="1"/>
  <c r="FG8" i="1"/>
  <c r="FG21" i="1" s="1"/>
  <c r="FF8" i="1"/>
  <c r="FF21" i="1" s="1"/>
  <c r="FE8" i="1"/>
  <c r="FE21" i="1" s="1"/>
  <c r="FD8" i="1"/>
  <c r="FD21" i="1" s="1"/>
  <c r="FC8" i="1"/>
  <c r="FC21" i="1" s="1"/>
  <c r="FB8" i="1"/>
  <c r="FB21" i="1" s="1"/>
  <c r="FA8" i="1"/>
  <c r="FA21" i="1" s="1"/>
  <c r="EZ8" i="1"/>
  <c r="EZ21" i="1" s="1"/>
  <c r="EY8" i="1"/>
  <c r="EY21" i="1" s="1"/>
  <c r="EX8" i="1"/>
  <c r="EX21" i="1" s="1"/>
  <c r="EW8" i="1"/>
  <c r="EW21" i="1" s="1"/>
  <c r="EV8" i="1"/>
  <c r="EV21" i="1" s="1"/>
  <c r="EU8" i="1"/>
  <c r="EU21" i="1" s="1"/>
  <c r="ET8" i="1"/>
  <c r="ET21" i="1" s="1"/>
  <c r="ES8" i="1"/>
  <c r="ES21" i="1" s="1"/>
  <c r="ER8" i="1"/>
  <c r="ER21" i="1" s="1"/>
  <c r="EQ8" i="1"/>
  <c r="EQ21" i="1" s="1"/>
  <c r="EP8" i="1"/>
  <c r="EP21" i="1" s="1"/>
  <c r="EO8" i="1"/>
  <c r="EO21" i="1" s="1"/>
  <c r="EN8" i="1"/>
  <c r="EN21" i="1" s="1"/>
  <c r="EM8" i="1"/>
  <c r="EM21" i="1" s="1"/>
  <c r="EL8" i="1"/>
  <c r="EL21" i="1" s="1"/>
  <c r="EK8" i="1"/>
  <c r="EK21" i="1" s="1"/>
  <c r="EJ8" i="1"/>
  <c r="EJ21" i="1" s="1"/>
  <c r="EI8" i="1"/>
  <c r="EI21" i="1" s="1"/>
  <c r="EH8" i="1"/>
  <c r="EH21" i="1" s="1"/>
  <c r="EG8" i="1"/>
  <c r="EG21" i="1" s="1"/>
  <c r="ED8" i="1"/>
  <c r="ED21" i="1" s="1"/>
  <c r="EC8" i="1"/>
  <c r="EB8" i="1"/>
  <c r="EB21" i="1" s="1"/>
  <c r="EA8" i="1"/>
  <c r="DZ8" i="1"/>
  <c r="DY8" i="1"/>
  <c r="DY21" i="1" s="1"/>
  <c r="DX8" i="1"/>
  <c r="DX21" i="1" s="1"/>
  <c r="DW8" i="1"/>
  <c r="DV8" i="1"/>
  <c r="DV21" i="1" s="1"/>
  <c r="DU8" i="1"/>
  <c r="DT8" i="1"/>
  <c r="DS8" i="1"/>
  <c r="DS21" i="1" s="1"/>
  <c r="DR8" i="1"/>
  <c r="DR21" i="1" s="1"/>
  <c r="DQ8" i="1"/>
  <c r="DP8" i="1"/>
  <c r="DP21" i="1" s="1"/>
  <c r="DK8" i="1"/>
  <c r="DK21" i="1" s="1"/>
  <c r="DJ8" i="1"/>
  <c r="DJ21" i="1" s="1"/>
  <c r="DI8" i="1"/>
  <c r="DI21" i="1" s="1"/>
  <c r="DH8" i="1"/>
  <c r="DH21" i="1" s="1"/>
  <c r="DG8" i="1"/>
  <c r="DG21" i="1" s="1"/>
  <c r="DF8" i="1"/>
  <c r="DF21" i="1" s="1"/>
  <c r="DE8" i="1"/>
  <c r="DE21" i="1" s="1"/>
  <c r="DD8" i="1"/>
  <c r="DD21" i="1" s="1"/>
  <c r="DC8" i="1"/>
  <c r="DC21" i="1" s="1"/>
  <c r="DB8" i="1"/>
  <c r="DB21" i="1" s="1"/>
  <c r="DA8" i="1"/>
  <c r="DA21" i="1" s="1"/>
  <c r="CZ8" i="1"/>
  <c r="CZ21" i="1" s="1"/>
  <c r="CY8" i="1"/>
  <c r="CY21" i="1" s="1"/>
  <c r="CX8" i="1"/>
  <c r="CX21" i="1" s="1"/>
  <c r="CW8" i="1"/>
  <c r="CW21" i="1" s="1"/>
  <c r="CV8" i="1"/>
  <c r="CV21" i="1" s="1"/>
  <c r="CU8" i="1"/>
  <c r="CU21" i="1" s="1"/>
  <c r="CT8" i="1"/>
  <c r="CT21" i="1" s="1"/>
  <c r="CS8" i="1"/>
  <c r="CS21" i="1" s="1"/>
  <c r="CR8" i="1"/>
  <c r="CR21" i="1" s="1"/>
  <c r="CQ8" i="1"/>
  <c r="CQ21" i="1" s="1"/>
  <c r="CP8" i="1"/>
  <c r="CP21" i="1" s="1"/>
  <c r="CO8" i="1"/>
  <c r="CO21" i="1" s="1"/>
  <c r="CN8" i="1"/>
  <c r="CN21" i="1" s="1"/>
  <c r="CM8" i="1"/>
  <c r="CM21" i="1" s="1"/>
  <c r="CL8" i="1"/>
  <c r="CL21" i="1" s="1"/>
  <c r="CK8" i="1"/>
  <c r="CK21" i="1" s="1"/>
  <c r="CJ8" i="1"/>
  <c r="CJ21" i="1" s="1"/>
  <c r="CI8" i="1"/>
  <c r="CI21" i="1" s="1"/>
  <c r="CH8" i="1"/>
  <c r="CH21" i="1" s="1"/>
  <c r="CG8" i="1"/>
  <c r="CG21" i="1" s="1"/>
  <c r="CF8" i="1"/>
  <c r="CF21" i="1" s="1"/>
  <c r="CE8" i="1"/>
  <c r="CE21" i="1" s="1"/>
  <c r="CD8" i="1"/>
  <c r="CD21" i="1" s="1"/>
  <c r="CC8" i="1"/>
  <c r="CC21" i="1" s="1"/>
  <c r="CB8" i="1"/>
  <c r="CB21" i="1" s="1"/>
  <c r="CA8" i="1"/>
  <c r="CA21" i="1" s="1"/>
  <c r="BZ8" i="1"/>
  <c r="BY8" i="1"/>
  <c r="BY21" i="1" s="1"/>
  <c r="BX8" i="1"/>
  <c r="BX21" i="1" s="1"/>
  <c r="BW8" i="1"/>
  <c r="BV8" i="1"/>
  <c r="BU8" i="1"/>
  <c r="BT8" i="1"/>
  <c r="BT21" i="1" s="1"/>
  <c r="BS8" i="1"/>
  <c r="BS21" i="1" s="1"/>
  <c r="BR8" i="1"/>
  <c r="BR21" i="1" s="1"/>
  <c r="BQ8" i="1"/>
  <c r="BQ21" i="1" s="1"/>
  <c r="BP8" i="1"/>
  <c r="BP21" i="1" s="1"/>
  <c r="BO8" i="1"/>
  <c r="BO21" i="1" s="1"/>
  <c r="BN8" i="1"/>
  <c r="BN21" i="1" s="1"/>
  <c r="BM8" i="1"/>
  <c r="BM21" i="1" s="1"/>
  <c r="BL8" i="1"/>
  <c r="BL21" i="1" s="1"/>
  <c r="BK8" i="1"/>
  <c r="BK21" i="1" s="1"/>
  <c r="BJ8" i="1"/>
  <c r="BJ21" i="1" s="1"/>
  <c r="BI8" i="1"/>
  <c r="BI21" i="1" s="1"/>
  <c r="BH8" i="1"/>
  <c r="BH21" i="1" s="1"/>
  <c r="BG8" i="1"/>
  <c r="BG21" i="1" s="1"/>
  <c r="BF8" i="1"/>
  <c r="BF21" i="1" s="1"/>
  <c r="BE8" i="1"/>
  <c r="BE21" i="1" s="1"/>
  <c r="BD8" i="1"/>
  <c r="BD21" i="1" s="1"/>
  <c r="BC8" i="1"/>
  <c r="BC21" i="1" s="1"/>
  <c r="BB8" i="1"/>
  <c r="BB21" i="1" s="1"/>
  <c r="BA8" i="1"/>
  <c r="BA21" i="1" s="1"/>
  <c r="AZ8" i="1"/>
  <c r="AZ21" i="1" s="1"/>
  <c r="AY8" i="1"/>
  <c r="AY21" i="1" s="1"/>
  <c r="AX8" i="1"/>
  <c r="AX21" i="1" s="1"/>
  <c r="AW8" i="1"/>
  <c r="AW21" i="1" s="1"/>
  <c r="AV8" i="1"/>
  <c r="AV21" i="1" s="1"/>
  <c r="AU8" i="1"/>
  <c r="AU21" i="1" s="1"/>
  <c r="AT8" i="1"/>
  <c r="AT21" i="1" s="1"/>
  <c r="AS8" i="1"/>
  <c r="AS21" i="1" s="1"/>
  <c r="AR8" i="1"/>
  <c r="AR21" i="1" s="1"/>
  <c r="AQ8" i="1"/>
  <c r="AQ21" i="1" s="1"/>
  <c r="AP8" i="1"/>
  <c r="AP21" i="1" s="1"/>
  <c r="AO8" i="1"/>
  <c r="AO21" i="1" s="1"/>
  <c r="AN8" i="1"/>
  <c r="AN21" i="1" s="1"/>
  <c r="AM8" i="1"/>
  <c r="AM21" i="1" s="1"/>
  <c r="AL8" i="1"/>
  <c r="AL21" i="1" s="1"/>
  <c r="AK8" i="1"/>
  <c r="AK21" i="1" s="1"/>
  <c r="AJ8" i="1"/>
  <c r="AJ21" i="1" s="1"/>
  <c r="AI8" i="1"/>
  <c r="AI21" i="1" s="1"/>
  <c r="AH8" i="1"/>
  <c r="AH21" i="1" s="1"/>
  <c r="AG8" i="1"/>
  <c r="AG21" i="1" s="1"/>
  <c r="AF8" i="1"/>
  <c r="AF21" i="1" s="1"/>
  <c r="AE8" i="1"/>
  <c r="AE21" i="1" s="1"/>
  <c r="AD8" i="1"/>
  <c r="AD21" i="1" s="1"/>
  <c r="AC8" i="1"/>
  <c r="AC21" i="1" s="1"/>
  <c r="AB8" i="1"/>
  <c r="AB21" i="1" s="1"/>
  <c r="AA8" i="1"/>
  <c r="AA21" i="1" s="1"/>
  <c r="Z8" i="1"/>
  <c r="Z21" i="1" s="1"/>
  <c r="Y8" i="1"/>
  <c r="Y21" i="1" s="1"/>
  <c r="X8" i="1"/>
  <c r="X21" i="1" s="1"/>
  <c r="W8" i="1"/>
  <c r="W21" i="1" s="1"/>
  <c r="V8" i="1"/>
  <c r="V21" i="1" s="1"/>
  <c r="U8" i="1"/>
  <c r="U21" i="1" s="1"/>
  <c r="T8" i="1"/>
  <c r="T21" i="1" s="1"/>
  <c r="S8" i="1"/>
  <c r="S21" i="1" s="1"/>
  <c r="R8" i="1"/>
  <c r="R21" i="1" s="1"/>
  <c r="Q8" i="1"/>
  <c r="Q21" i="1" s="1"/>
  <c r="P8" i="1"/>
  <c r="P21" i="1" s="1"/>
  <c r="O8" i="1"/>
  <c r="O21" i="1" s="1"/>
  <c r="M8" i="1"/>
  <c r="M21" i="1" s="1"/>
  <c r="L8" i="1"/>
  <c r="L21" i="1" s="1"/>
  <c r="K8" i="1"/>
  <c r="J8" i="1"/>
  <c r="I8" i="1"/>
  <c r="I21" i="1" s="1"/>
  <c r="H8" i="1"/>
  <c r="H21" i="1" s="1"/>
  <c r="G8" i="1"/>
  <c r="G21" i="1" s="1"/>
  <c r="F8" i="1"/>
  <c r="F21" i="1" s="1"/>
  <c r="E8" i="1"/>
  <c r="D8" i="1"/>
  <c r="C8" i="1"/>
  <c r="C21" i="1" s="1"/>
  <c r="BZ7" i="1"/>
  <c r="BZ21" i="1" s="1"/>
  <c r="BY7" i="1"/>
  <c r="BX7" i="1"/>
  <c r="BW7" i="1"/>
  <c r="BW21" i="1" s="1"/>
  <c r="BV7" i="1"/>
  <c r="BV21" i="1" s="1"/>
  <c r="BU7" i="1"/>
  <c r="BU21" i="1" s="1"/>
  <c r="CE34" i="1" l="1"/>
  <c r="CE40" i="1"/>
  <c r="CE45" i="1"/>
  <c r="CE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francesca.fruean</author>
    <author>Aiulu Tolovaa</author>
  </authors>
  <commentList>
    <comment ref="FP7" authorId="0" shapeId="0" xr:uid="{4133ADD4-F5A7-42DF-BCCD-EB0960AB2000}">
      <text>
        <r>
          <rPr>
            <b/>
            <sz val="8"/>
            <color indexed="81"/>
            <rFont val="Tahoma"/>
            <family val="2"/>
          </rPr>
          <t>francesca.fruean:</t>
        </r>
        <r>
          <rPr>
            <sz val="8"/>
            <color indexed="81"/>
            <rFont val="Tahoma"/>
            <family val="2"/>
          </rPr>
          <t xml:space="preserve">
Increase due to govt overdraft facility of SAT$24m</t>
        </r>
      </text>
    </comment>
    <comment ref="CM22" authorId="1" shapeId="0" xr:uid="{5D27F381-035F-4591-8584-04D29C90BCCB}">
      <text>
        <r>
          <rPr>
            <b/>
            <sz val="9"/>
            <color indexed="81"/>
            <rFont val="Tahoma"/>
            <family val="2"/>
          </rPr>
          <t>Aiulu Tolovaa:</t>
        </r>
        <r>
          <rPr>
            <sz val="9"/>
            <color indexed="81"/>
            <rFont val="Tahoma"/>
            <family val="2"/>
          </rPr>
          <t xml:space="preserve">
Total assets CBS, BANKS and OFCs
</t>
        </r>
      </text>
    </comment>
  </commentList>
</comments>
</file>

<file path=xl/sharedStrings.xml><?xml version="1.0" encoding="utf-8"?>
<sst xmlns="http://schemas.openxmlformats.org/spreadsheetml/2006/main" count="304" uniqueCount="106">
  <si>
    <t>Table A-6</t>
  </si>
  <si>
    <t>STRUCTURE OF THE FINANCIAL SYSTEM</t>
  </si>
  <si>
    <t>STRUCTURE OF THE FINANCIAL SYSTEM (1)</t>
  </si>
  <si>
    <t>Percentage shares in total</t>
  </si>
  <si>
    <t>Percentage shares in totals</t>
  </si>
  <si>
    <t>End of Period</t>
  </si>
  <si>
    <t>Balance Sheet totals</t>
  </si>
  <si>
    <t>Balance Sheet Totals</t>
  </si>
  <si>
    <t xml:space="preserve">Balance Sheet Totals </t>
  </si>
  <si>
    <t>Domestic Credit</t>
  </si>
  <si>
    <t xml:space="preserve">Domestic Credit 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</si>
  <si>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</si>
  <si>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</si>
  <si>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</si>
  <si>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</si>
  <si>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</si>
  <si>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</si>
  <si>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</si>
  <si>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</si>
  <si>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</si>
  <si>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</si>
  <si>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</si>
  <si>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</si>
  <si>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</si>
  <si>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</si>
  <si>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</si>
  <si>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</si>
  <si>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</si>
  <si>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</si>
  <si>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</si>
  <si>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</si>
  <si>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</si>
  <si>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</si>
  <si>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</si>
  <si>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</si>
  <si>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</si>
  <si>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</si>
  <si>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</si>
  <si>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</si>
  <si>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I</t>
  </si>
  <si>
    <t>II</t>
  </si>
  <si>
    <t>III</t>
  </si>
  <si>
    <t>Sep</t>
  </si>
  <si>
    <t>Dec</t>
  </si>
  <si>
    <t>Mar</t>
  </si>
  <si>
    <t>Jun</t>
  </si>
  <si>
    <t>Oct</t>
  </si>
  <si>
    <t>Jan</t>
  </si>
  <si>
    <t>Feb</t>
  </si>
  <si>
    <t>Apr</t>
  </si>
  <si>
    <t>May</t>
  </si>
  <si>
    <t>Jul</t>
  </si>
  <si>
    <t>Aug</t>
  </si>
  <si>
    <t>Nov</t>
  </si>
  <si>
    <t>June</t>
  </si>
  <si>
    <t>Central Bank of Samoa</t>
  </si>
  <si>
    <t>Commercial banks</t>
  </si>
  <si>
    <t>Australia New Zealand Bank (Samoa) Ltd</t>
  </si>
  <si>
    <t xml:space="preserve">Bank of South Pacific (Samoa) Limited </t>
  </si>
  <si>
    <t>National Bank of Samoa Limited</t>
  </si>
  <si>
    <t>-</t>
  </si>
  <si>
    <t>Samoa Commercial Bank Limited</t>
  </si>
  <si>
    <t xml:space="preserve">Non monetary financial institutions </t>
  </si>
  <si>
    <t>National Provident Fund</t>
  </si>
  <si>
    <t>Development Bank of Samoa</t>
  </si>
  <si>
    <t>General Insurance Companies (4)</t>
  </si>
  <si>
    <t>Samoa Life Assurance Corp.</t>
  </si>
  <si>
    <t>Samoa Housing Corporation</t>
  </si>
  <si>
    <t>Unit Trust of Samoa (2)</t>
  </si>
  <si>
    <t>TOTAL</t>
  </si>
  <si>
    <t>Amounts in Tala million</t>
  </si>
  <si>
    <t>(1)</t>
  </si>
  <si>
    <t xml:space="preserve">Gross claims of financial institutions on the Government of Samoa, domestic non-financial public enterprises and the private sector.  However, the Ministry of Finance's (MOF) claims on and liabilities to Government </t>
  </si>
  <si>
    <t>are recorded on a net basis.</t>
  </si>
  <si>
    <t xml:space="preserve">   </t>
  </si>
  <si>
    <t>(2)</t>
  </si>
  <si>
    <t>UTOS began reporting to CBS late 2013</t>
  </si>
  <si>
    <t>(3)</t>
  </si>
  <si>
    <t>As of March 2015, the MOF balsheet totals are now zero due to the shift of IMF account to Central Bank of Sāmoa (CBS) (please see Table A-9)</t>
  </si>
  <si>
    <t>(4)</t>
  </si>
  <si>
    <t xml:space="preserve">Effective December 2015, General Insurance Companies data have been included in the coverage of the Non-monetary Financial Institutions (aka Other Financial Corporations) as recommended by the International Monetary Financial Statistics Manual (MFSM)  </t>
  </si>
  <si>
    <t>(5)</t>
  </si>
  <si>
    <t>PTO estimated figures have been ommitted to reflect the accurate total of the Financial System Assets and Credit. Series has been adjusted to FY2021/22</t>
  </si>
  <si>
    <t>ANZ</t>
  </si>
  <si>
    <t>BSP</t>
  </si>
  <si>
    <t>anz</t>
  </si>
  <si>
    <t>NBS</t>
  </si>
  <si>
    <t>bsp</t>
  </si>
  <si>
    <t>SCB</t>
  </si>
  <si>
    <t>nbs</t>
  </si>
  <si>
    <t>DBWS</t>
  </si>
  <si>
    <t>scb</t>
  </si>
  <si>
    <t xml:space="preserve">SNPF </t>
  </si>
  <si>
    <t>total</t>
  </si>
  <si>
    <t>UTOS</t>
  </si>
  <si>
    <t>WSLAC</t>
  </si>
  <si>
    <t>dbs</t>
  </si>
  <si>
    <t>GIC</t>
  </si>
  <si>
    <t>npf</t>
  </si>
  <si>
    <t>PTO</t>
  </si>
  <si>
    <t>utos</t>
  </si>
  <si>
    <t>H.CORP</t>
  </si>
  <si>
    <t>slac</t>
  </si>
  <si>
    <t>gic</t>
  </si>
  <si>
    <t>pto</t>
  </si>
  <si>
    <t>shc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</si>
</sst>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0000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Continuous"/>
    </xf>
    <xf numFmtId="0" fontId="5" fillId="0" borderId="0" xfId="1" applyFont="1" applyAlignment="1">
      <alignment horizontal="centerContinuous"/>
    </xf>
    <xf numFmtId="0" fontId="5" fillId="0" borderId="0" xfId="1" applyFont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 applyAlignment="1">
      <alignment horizontal="centerContinuous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5" xfId="1" applyFont="1" applyBorder="1"/>
    <xf numFmtId="0" fontId="2" fillId="0" borderId="7" xfId="1" applyFont="1" applyBorder="1"/>
    <xf numFmtId="0" fontId="2" fillId="0" borderId="8" xfId="1" applyFont="1" applyBorder="1" applyAlignment="1">
      <alignment horizontal="right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/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1" xfId="1" applyFont="1" applyBorder="1" applyAlignment="1">
      <alignment horizontal="centerContinuous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3" fillId="0" borderId="9" xfId="1" applyFont="1" applyBorder="1"/>
    <xf numFmtId="0" fontId="2" fillId="0" borderId="12" xfId="1" applyFont="1" applyBorder="1" applyAlignment="1">
      <alignment horizontal="right"/>
    </xf>
    <xf numFmtId="0" fontId="2" fillId="0" borderId="12" xfId="1" applyFont="1" applyBorder="1"/>
    <xf numFmtId="0" fontId="2" fillId="0" borderId="1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0" fontId="4" fillId="0" borderId="10" xfId="1" quotePrefix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4" xfId="1" applyFont="1" applyBorder="1" applyAlignment="1">
      <alignment horizontal="center"/>
    </xf>
    <xf numFmtId="164" fontId="2" fillId="0" borderId="8" xfId="1" applyNumberFormat="1" applyFont="1" applyBorder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8" xfId="1" applyNumberFormat="1" applyFont="1" applyBorder="1" applyAlignment="1">
      <alignment horizontal="left"/>
    </xf>
    <xf numFmtId="164" fontId="2" fillId="2" borderId="0" xfId="1" applyNumberFormat="1" applyFont="1" applyFill="1" applyAlignment="1">
      <alignment horizontal="center"/>
    </xf>
    <xf numFmtId="0" fontId="2" fillId="0" borderId="8" xfId="1" applyFont="1" applyBorder="1" applyAlignment="1">
      <alignment horizontal="left"/>
    </xf>
    <xf numFmtId="164" fontId="4" fillId="0" borderId="11" xfId="1" applyNumberFormat="1" applyFont="1" applyBorder="1" applyAlignment="1">
      <alignment horizontal="center"/>
    </xf>
    <xf numFmtId="0" fontId="2" fillId="0" borderId="7" xfId="1" quotePrefix="1" applyFont="1" applyBorder="1" applyAlignment="1">
      <alignment horizontal="left"/>
    </xf>
    <xf numFmtId="164" fontId="2" fillId="3" borderId="0" xfId="1" applyNumberFormat="1" applyFont="1" applyFill="1" applyAlignment="1">
      <alignment horizontal="center"/>
    </xf>
    <xf numFmtId="164" fontId="2" fillId="3" borderId="8" xfId="1" applyNumberFormat="1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8" xfId="1" applyNumberFormat="1" applyFont="1" applyFill="1" applyBorder="1" applyAlignment="1">
      <alignment horizontal="center"/>
    </xf>
    <xf numFmtId="164" fontId="4" fillId="3" borderId="7" xfId="1" applyNumberFormat="1" applyFont="1" applyFill="1" applyBorder="1" applyAlignment="1">
      <alignment horizontal="center"/>
    </xf>
    <xf numFmtId="0" fontId="2" fillId="0" borderId="8" xfId="1" quotePrefix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164" fontId="5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2" fontId="2" fillId="0" borderId="0" xfId="1" applyNumberFormat="1" applyFont="1"/>
    <xf numFmtId="2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2" fontId="4" fillId="0" borderId="8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2" fontId="4" fillId="0" borderId="11" xfId="1" applyNumberFormat="1" applyFont="1" applyBorder="1" applyAlignment="1">
      <alignment horizontal="center"/>
    </xf>
    <xf numFmtId="0" fontId="2" fillId="0" borderId="12" xfId="1" applyFont="1" applyBorder="1" applyAlignment="1">
      <alignment horizontal="left"/>
    </xf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right"/>
    </xf>
    <xf numFmtId="0" fontId="2" fillId="0" borderId="1" xfId="1" applyFont="1" applyBorder="1"/>
    <xf numFmtId="164" fontId="2" fillId="0" borderId="12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12" xfId="1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4" fontId="5" fillId="0" borderId="13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4" fillId="0" borderId="9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0" fontId="4" fillId="0" borderId="12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2" fillId="0" borderId="0" xfId="1" quotePrefix="1" applyFont="1" applyAlignment="1">
      <alignment horizontal="left"/>
    </xf>
    <xf numFmtId="10" fontId="2" fillId="0" borderId="0" xfId="2" applyNumberFormat="1" applyFont="1" applyAlignment="1">
      <alignment horizontal="right"/>
    </xf>
    <xf numFmtId="0" fontId="4" fillId="0" borderId="0" xfId="1" quotePrefix="1" applyFont="1"/>
    <xf numFmtId="0" fontId="4" fillId="0" borderId="0" xfId="1" applyFont="1" applyAlignment="1">
      <alignment horizontal="left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0" fontId="4" fillId="0" borderId="0" xfId="2" applyNumberFormat="1" applyFont="1" applyAlignment="1">
      <alignment horizontal="right"/>
    </xf>
    <xf numFmtId="0" fontId="4" fillId="0" borderId="0" xfId="1" quotePrefix="1" applyFont="1" applyAlignment="1">
      <alignment horizontal="left"/>
    </xf>
    <xf numFmtId="2" fontId="6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0" fontId="4" fillId="0" borderId="0" xfId="2" applyNumberFormat="1" applyFont="1"/>
    <xf numFmtId="167" fontId="4" fillId="0" borderId="0" xfId="2" applyNumberFormat="1" applyFont="1" applyAlignment="1">
      <alignment horizontal="right"/>
    </xf>
    <xf numFmtId="9" fontId="4" fillId="0" borderId="0" xfId="2" applyFont="1" applyAlignment="1">
      <alignment horizontal="right"/>
    </xf>
    <xf numFmtId="164" fontId="4" fillId="4" borderId="0" xfId="1" applyNumberFormat="1" applyFont="1" applyFill="1" applyAlignment="1">
      <alignment horizontal="right"/>
    </xf>
    <xf numFmtId="2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centerContinuous"/>
    </xf>
    <xf numFmtId="164" fontId="5" fillId="0" borderId="0" xfId="1" applyNumberFormat="1" applyFont="1"/>
    <xf numFmtId="0" fontId="4" fillId="0" borderId="0" xfId="1" applyFont="1" applyAlignment="1">
      <alignment horizontal="centerContinuous"/>
    </xf>
    <xf numFmtId="0" fontId="2" fillId="0" borderId="13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 2" xfId="1" xr:uid="{30E32E72-40A7-4B26-9A6D-7701B6223590}"/>
    <cellStyle name="Percent 2 2" xfId="2" xr:uid="{C5D99FFB-502B-4571-8886-3210E1EF4E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288E5-20EF-4257-8E47-AA5EC3CAA604}">
  <sheetPr>
    <tabColor theme="9"/>
  </sheetPr>
  <dimension ref="A1:HN252"/>
  <sheetViews>
    <sheetView showGridLines="0" tabSelected="1" zoomScaleNormal="100" workbookViewId="0">
      <pane xSplit="76" ySplit="6" topLeftCell="DC7" activePane="bottomRight" state="frozen"/>
      <selection activeCell="D392" sqref="D392"/>
      <selection pane="topRight" activeCell="D392" sqref="D392"/>
      <selection pane="bottomLeft" activeCell="D392" sqref="D392"/>
      <selection pane="bottomRight" activeCell="HA39" sqref="HA39"/>
    </sheetView>
  </sheetViews>
  <sheetFormatPr defaultColWidth="9.140625" defaultRowHeight="11.25" x14ac:dyDescent="0.2"/>
  <cols>
    <col min="1" max="1" width="2.42578125" style="5" customWidth="1"/>
    <col min="2" max="2" width="29.7109375" style="5" customWidth="1"/>
    <col min="3" max="3" width="4.5703125" style="129" hidden="1" customWidth="1"/>
    <col min="4" max="4" width="5.7109375" style="5" hidden="1" customWidth="1"/>
    <col min="5" max="7" width="4.5703125" style="5" hidden="1" customWidth="1"/>
    <col min="8" max="8" width="0.140625" style="5" hidden="1" customWidth="1"/>
    <col min="9" max="9" width="4.42578125" style="5" hidden="1" customWidth="1"/>
    <col min="10" max="13" width="4.85546875" style="5" hidden="1" customWidth="1"/>
    <col min="14" max="14" width="6" style="5" hidden="1" customWidth="1"/>
    <col min="15" max="15" width="6.28515625" style="5" hidden="1" customWidth="1"/>
    <col min="16" max="16" width="6" style="5" hidden="1" customWidth="1"/>
    <col min="17" max="17" width="5.5703125" style="5" hidden="1" customWidth="1"/>
    <col min="18" max="22" width="5.7109375" style="5" hidden="1" customWidth="1"/>
    <col min="23" max="23" width="6.28515625" style="5" hidden="1" customWidth="1"/>
    <col min="24" max="29" width="5.7109375" style="5" hidden="1" customWidth="1"/>
    <col min="30" max="36" width="5.42578125" style="5" hidden="1" customWidth="1"/>
    <col min="37" max="65" width="5.7109375" style="5" hidden="1" customWidth="1"/>
    <col min="66" max="90" width="6.5703125" style="5" hidden="1" customWidth="1"/>
    <col min="91" max="98" width="7.140625" style="5" hidden="1" customWidth="1"/>
    <col min="99" max="103" width="6.5703125" style="5" hidden="1" customWidth="1"/>
    <col min="104" max="106" width="6.5703125" style="10" hidden="1" customWidth="1"/>
    <col min="107" max="110" width="6.5703125" style="10" bestFit="1" customWidth="1"/>
    <col min="111" max="114" width="7.7109375" style="10" customWidth="1"/>
    <col min="115" max="115" width="8.28515625" style="10" customWidth="1"/>
    <col min="116" max="116" width="6" style="5" hidden="1" customWidth="1"/>
    <col min="117" max="117" width="6.42578125" style="5" hidden="1" customWidth="1"/>
    <col min="118" max="118" width="8" style="5" hidden="1" customWidth="1"/>
    <col min="119" max="119" width="12.5703125" style="5" hidden="1" customWidth="1"/>
    <col min="120" max="120" width="8.28515625" style="5" hidden="1" customWidth="1"/>
    <col min="121" max="121" width="4.85546875" style="5" hidden="1" customWidth="1"/>
    <col min="122" max="123" width="5.5703125" style="5" hidden="1" customWidth="1"/>
    <col min="124" max="124" width="4.7109375" style="5" hidden="1" customWidth="1"/>
    <col min="125" max="125" width="4.85546875" style="5" hidden="1" customWidth="1"/>
    <col min="126" max="126" width="5.5703125" style="5" hidden="1" customWidth="1"/>
    <col min="127" max="129" width="4.7109375" style="5" hidden="1" customWidth="1"/>
    <col min="130" max="130" width="5.28515625" style="5" hidden="1" customWidth="1"/>
    <col min="131" max="133" width="4.7109375" style="5" hidden="1" customWidth="1"/>
    <col min="134" max="134" width="5.5703125" style="5" hidden="1" customWidth="1"/>
    <col min="135" max="139" width="5.28515625" style="5" hidden="1" customWidth="1"/>
    <col min="140" max="141" width="4.85546875" style="5" hidden="1" customWidth="1"/>
    <col min="142" max="151" width="5.7109375" style="5" hidden="1" customWidth="1"/>
    <col min="152" max="152" width="6" style="5" hidden="1" customWidth="1"/>
    <col min="153" max="165" width="5.7109375" style="5" hidden="1" customWidth="1"/>
    <col min="166" max="166" width="3.7109375" style="5" hidden="1" customWidth="1"/>
    <col min="167" max="167" width="4.28515625" style="5" hidden="1" customWidth="1"/>
    <col min="168" max="168" width="3.5703125" style="5" hidden="1" customWidth="1"/>
    <col min="169" max="169" width="7.85546875" style="5" hidden="1" customWidth="1"/>
    <col min="170" max="170" width="7.7109375" style="5" hidden="1" customWidth="1"/>
    <col min="171" max="175" width="6.42578125" style="5" hidden="1" customWidth="1"/>
    <col min="176" max="179" width="6.5703125" style="5" hidden="1" customWidth="1"/>
    <col min="180" max="181" width="6.42578125" style="5" hidden="1" customWidth="1"/>
    <col min="182" max="183" width="6.5703125" style="5" hidden="1" customWidth="1"/>
    <col min="184" max="186" width="6.42578125" style="5" hidden="1" customWidth="1"/>
    <col min="187" max="187" width="7.140625" style="5" hidden="1" customWidth="1"/>
    <col min="188" max="190" width="6.5703125" style="5" hidden="1" customWidth="1"/>
    <col min="191" max="191" width="7.7109375" style="5" hidden="1" customWidth="1"/>
    <col min="192" max="194" width="6.7109375" style="5" hidden="1" customWidth="1"/>
    <col min="195" max="197" width="7.7109375" style="5" hidden="1" customWidth="1"/>
    <col min="198" max="198" width="7" style="10" hidden="1" customWidth="1"/>
    <col min="199" max="199" width="6.85546875" style="5" hidden="1" customWidth="1"/>
    <col min="200" max="203" width="6.5703125" style="5" bestFit="1" customWidth="1"/>
    <col min="204" max="207" width="7.140625" style="5" customWidth="1"/>
    <col min="208" max="208" width="7.85546875" style="5" customWidth="1"/>
    <col min="209" max="210" width="9.140625" style="5"/>
    <col min="211" max="211" width="1.5703125" style="5" customWidth="1"/>
    <col min="212" max="214" width="9.140625" style="5"/>
    <col min="215" max="215" width="1.5703125" style="5" customWidth="1"/>
    <col min="216" max="16384" width="9.140625" style="5"/>
  </cols>
  <sheetData>
    <row r="1" spans="1:222" ht="11.25" customHeight="1" x14ac:dyDescent="0.2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/>
      <c r="J1" s="4"/>
      <c r="K1" s="2"/>
      <c r="L1" s="4"/>
      <c r="M1" s="2"/>
      <c r="N1" s="2"/>
      <c r="P1" s="6"/>
      <c r="S1" s="6"/>
      <c r="U1" s="6"/>
      <c r="V1" s="6"/>
      <c r="W1" s="6"/>
      <c r="AA1" s="6"/>
      <c r="AC1" s="4"/>
      <c r="AD1" s="4"/>
      <c r="AF1" s="4"/>
      <c r="AG1" s="4"/>
      <c r="AH1" s="4"/>
      <c r="AI1" s="4"/>
      <c r="AK1" s="4"/>
      <c r="AL1" s="4"/>
      <c r="AO1" s="4"/>
      <c r="AQ1" s="4"/>
      <c r="AR1" s="4"/>
      <c r="AT1" s="4"/>
      <c r="AU1" s="4"/>
      <c r="AV1" s="4"/>
      <c r="AW1" s="4"/>
      <c r="AX1" s="4"/>
      <c r="AZ1" s="4"/>
      <c r="BA1" s="4"/>
      <c r="BB1" s="6" t="s">
        <v>2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149" t="s">
        <v>2</v>
      </c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</row>
    <row r="2" spans="1:222" ht="11.25" customHeight="1" x14ac:dyDescent="0.2">
      <c r="A2" s="2"/>
      <c r="B2" s="2"/>
      <c r="C2" s="4" t="s">
        <v>3</v>
      </c>
      <c r="D2" s="4"/>
      <c r="E2" s="4"/>
      <c r="F2" s="4"/>
      <c r="G2" s="4"/>
      <c r="H2" s="4"/>
      <c r="I2" s="4"/>
      <c r="J2" s="4"/>
      <c r="K2" s="2"/>
      <c r="L2" s="4"/>
      <c r="M2" s="4"/>
      <c r="N2" s="4"/>
      <c r="P2" s="7"/>
      <c r="S2" s="7"/>
      <c r="U2" s="7"/>
      <c r="V2" s="7"/>
      <c r="W2" s="7"/>
      <c r="AA2" s="7"/>
      <c r="AC2" s="4"/>
      <c r="AD2" s="4"/>
      <c r="AF2" s="4"/>
      <c r="AG2" s="4"/>
      <c r="AH2" s="4"/>
      <c r="AI2" s="4"/>
      <c r="AK2" s="4"/>
      <c r="AL2" s="4"/>
      <c r="AO2" s="4"/>
      <c r="AQ2" s="4"/>
      <c r="AR2" s="4"/>
      <c r="AT2" s="4"/>
      <c r="AU2" s="4"/>
      <c r="AV2" s="4"/>
      <c r="AW2" s="4"/>
      <c r="AX2" s="4"/>
      <c r="AZ2" s="4"/>
      <c r="BA2" s="4"/>
      <c r="BB2" s="7" t="s">
        <v>4</v>
      </c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141" t="s">
        <v>3</v>
      </c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</row>
    <row r="3" spans="1:222" ht="11.25" customHeight="1" x14ac:dyDescent="0.2">
      <c r="A3" s="2"/>
      <c r="B3" s="4"/>
      <c r="C3" s="4"/>
      <c r="D3" s="8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8"/>
      <c r="DM3" s="8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</row>
    <row r="4" spans="1:222" ht="12.75" customHeight="1" x14ac:dyDescent="0.2">
      <c r="A4" s="11" t="s">
        <v>5</v>
      </c>
      <c r="B4" s="12"/>
      <c r="C4" s="13" t="s">
        <v>6</v>
      </c>
      <c r="D4" s="13" t="s">
        <v>6</v>
      </c>
      <c r="E4" s="13"/>
      <c r="F4" s="13"/>
      <c r="G4" s="13"/>
      <c r="H4" s="13" t="s">
        <v>6</v>
      </c>
      <c r="I4" s="13"/>
      <c r="J4" s="13"/>
      <c r="K4" s="13"/>
      <c r="L4" s="13"/>
      <c r="M4" s="14"/>
      <c r="N4" s="15" t="s">
        <v>7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43" t="s">
        <v>8</v>
      </c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5"/>
      <c r="DL4" s="15"/>
      <c r="DM4" s="15"/>
      <c r="DN4" s="18" t="s">
        <v>9</v>
      </c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43" t="s">
        <v>10</v>
      </c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5"/>
    </row>
    <row r="5" spans="1:222" ht="12.75" customHeight="1" x14ac:dyDescent="0.2">
      <c r="A5" s="19"/>
      <c r="B5" s="20"/>
      <c r="C5" s="21">
        <v>1991</v>
      </c>
      <c r="D5" s="22">
        <v>1992</v>
      </c>
      <c r="E5" s="8">
        <v>1993</v>
      </c>
      <c r="F5" s="8"/>
      <c r="G5" s="8"/>
      <c r="H5" s="22">
        <v>1993</v>
      </c>
      <c r="I5" s="22">
        <v>1994</v>
      </c>
      <c r="J5" s="8">
        <v>1995</v>
      </c>
      <c r="K5" s="8"/>
      <c r="L5" s="8"/>
      <c r="M5" s="23">
        <v>1996</v>
      </c>
      <c r="N5" s="22" t="s">
        <v>11</v>
      </c>
      <c r="O5" s="24" t="s">
        <v>12</v>
      </c>
      <c r="P5" s="25" t="s">
        <v>13</v>
      </c>
      <c r="Q5" s="22" t="s">
        <v>14</v>
      </c>
      <c r="R5" s="22" t="s">
        <v>15</v>
      </c>
      <c r="S5" s="22" t="s">
        <v>16</v>
      </c>
      <c r="T5" s="26"/>
      <c r="U5" s="26"/>
      <c r="V5" s="26"/>
      <c r="W5" s="22" t="s">
        <v>17</v>
      </c>
      <c r="X5" s="146" t="s">
        <v>18</v>
      </c>
      <c r="Y5" s="147"/>
      <c r="Z5" s="147"/>
      <c r="AA5" s="148"/>
      <c r="AB5" s="146" t="s">
        <v>19</v>
      </c>
      <c r="AC5" s="147"/>
      <c r="AD5" s="147"/>
      <c r="AE5" s="148"/>
      <c r="AF5" s="146" t="s">
        <v>20</v>
      </c>
      <c r="AG5" s="147"/>
      <c r="AH5" s="147"/>
      <c r="AI5" s="148"/>
      <c r="AJ5" s="146" t="s">
        <v>21</v>
      </c>
      <c r="AK5" s="147"/>
      <c r="AL5" s="147"/>
      <c r="AM5" s="148"/>
      <c r="AN5" s="146" t="s">
        <v>22</v>
      </c>
      <c r="AO5" s="147"/>
      <c r="AP5" s="147"/>
      <c r="AQ5" s="148"/>
      <c r="AR5" s="146" t="s">
        <v>23</v>
      </c>
      <c r="AS5" s="147"/>
      <c r="AT5" s="147"/>
      <c r="AU5" s="148"/>
      <c r="AV5" s="146" t="s">
        <v>24</v>
      </c>
      <c r="AW5" s="147"/>
      <c r="AX5" s="147"/>
      <c r="AY5" s="148"/>
      <c r="AZ5" s="143" t="s">
        <v>25</v>
      </c>
      <c r="BA5" s="144"/>
      <c r="BB5" s="144"/>
      <c r="BC5" s="145"/>
      <c r="BD5" s="143" t="s">
        <v>26</v>
      </c>
      <c r="BE5" s="144"/>
      <c r="BF5" s="144"/>
      <c r="BG5" s="144"/>
      <c r="BH5" s="145"/>
      <c r="BI5" s="143" t="s">
        <v>27</v>
      </c>
      <c r="BJ5" s="144"/>
      <c r="BK5" s="144"/>
      <c r="BL5" s="145"/>
      <c r="BM5" s="143" t="s">
        <v>28</v>
      </c>
      <c r="BN5" s="144"/>
      <c r="BO5" s="144"/>
      <c r="BP5" s="145"/>
      <c r="BQ5" s="143" t="s">
        <v>29</v>
      </c>
      <c r="BR5" s="144"/>
      <c r="BS5" s="144"/>
      <c r="BT5" s="145"/>
      <c r="BU5" s="143" t="s">
        <v>30</v>
      </c>
      <c r="BV5" s="144"/>
      <c r="BW5" s="144"/>
      <c r="BX5" s="145"/>
      <c r="BY5" s="143" t="s">
        <v>31</v>
      </c>
      <c r="BZ5" s="144"/>
      <c r="CA5" s="144"/>
      <c r="CB5" s="144"/>
      <c r="CC5" s="144"/>
      <c r="CD5" s="145"/>
      <c r="CE5" s="14"/>
      <c r="CF5" s="144" t="s">
        <v>32</v>
      </c>
      <c r="CG5" s="144"/>
      <c r="CH5" s="144"/>
      <c r="CI5" s="144"/>
      <c r="CJ5" s="145"/>
      <c r="CK5" s="144" t="s">
        <v>33</v>
      </c>
      <c r="CL5" s="144"/>
      <c r="CM5" s="144" t="s">
        <v>33</v>
      </c>
      <c r="CN5" s="144"/>
      <c r="CO5" s="144"/>
      <c r="CP5" s="144"/>
      <c r="CQ5" s="144"/>
      <c r="CR5" s="144"/>
      <c r="CS5" s="144"/>
      <c r="CT5" s="145"/>
      <c r="CU5" s="143" t="s">
        <v>34</v>
      </c>
      <c r="CV5" s="144"/>
      <c r="CW5" s="144"/>
      <c r="CX5" s="17"/>
      <c r="CY5" s="143" t="s">
        <v>35</v>
      </c>
      <c r="CZ5" s="144"/>
      <c r="DA5" s="144"/>
      <c r="DB5" s="145"/>
      <c r="DC5" s="143" t="s">
        <v>36</v>
      </c>
      <c r="DD5" s="144"/>
      <c r="DE5" s="144"/>
      <c r="DF5" s="145"/>
      <c r="DG5" s="143" t="s">
        <v>37</v>
      </c>
      <c r="DH5" s="144"/>
      <c r="DI5" s="144"/>
      <c r="DJ5" s="145"/>
      <c r="DK5" s="17" t="s">
        <v>38</v>
      </c>
      <c r="DL5" s="4" t="s">
        <v>11</v>
      </c>
      <c r="DM5" s="4" t="s">
        <v>12</v>
      </c>
      <c r="DN5" s="25" t="s">
        <v>13</v>
      </c>
      <c r="DO5" s="30" t="s">
        <v>14</v>
      </c>
      <c r="DP5" s="31" t="s">
        <v>15</v>
      </c>
      <c r="DQ5" s="7">
        <v>2002</v>
      </c>
      <c r="DR5" s="22" t="s">
        <v>16</v>
      </c>
      <c r="DS5" s="26" t="s">
        <v>17</v>
      </c>
      <c r="DT5" s="26"/>
      <c r="DU5" s="26"/>
      <c r="DV5" s="7" t="s">
        <v>17</v>
      </c>
      <c r="DW5" s="141" t="s">
        <v>18</v>
      </c>
      <c r="DX5" s="141"/>
      <c r="DY5" s="141"/>
      <c r="DZ5" s="142"/>
      <c r="EA5" s="140" t="s">
        <v>19</v>
      </c>
      <c r="EB5" s="141"/>
      <c r="EC5" s="141"/>
      <c r="ED5" s="142"/>
      <c r="EE5" s="140" t="s">
        <v>20</v>
      </c>
      <c r="EF5" s="141"/>
      <c r="EG5" s="141"/>
      <c r="EH5" s="142"/>
      <c r="EI5" s="140" t="s">
        <v>21</v>
      </c>
      <c r="EJ5" s="141"/>
      <c r="EK5" s="141"/>
      <c r="EL5" s="142"/>
      <c r="EM5" s="140" t="s">
        <v>22</v>
      </c>
      <c r="EN5" s="141"/>
      <c r="EO5" s="141"/>
      <c r="EP5" s="142"/>
      <c r="EQ5" s="140" t="s">
        <v>23</v>
      </c>
      <c r="ER5" s="141"/>
      <c r="ES5" s="141"/>
      <c r="ET5" s="142"/>
      <c r="EU5" s="140" t="s">
        <v>24</v>
      </c>
      <c r="EV5" s="141"/>
      <c r="EW5" s="141"/>
      <c r="EX5" s="142"/>
      <c r="EY5" s="138" t="s">
        <v>25</v>
      </c>
      <c r="EZ5" s="138"/>
      <c r="FA5" s="138"/>
      <c r="FB5" s="139"/>
      <c r="FC5" s="137" t="s">
        <v>26</v>
      </c>
      <c r="FD5" s="138"/>
      <c r="FE5" s="138"/>
      <c r="FF5" s="138"/>
      <c r="FG5" s="139"/>
      <c r="FH5" s="137" t="s">
        <v>27</v>
      </c>
      <c r="FI5" s="138"/>
      <c r="FJ5" s="138"/>
      <c r="FK5" s="138"/>
      <c r="FL5" s="137" t="s">
        <v>28</v>
      </c>
      <c r="FM5" s="138"/>
      <c r="FN5" s="138"/>
      <c r="FO5" s="138"/>
      <c r="FP5" s="137" t="s">
        <v>29</v>
      </c>
      <c r="FQ5" s="138"/>
      <c r="FR5" s="138"/>
      <c r="FS5" s="139"/>
      <c r="FT5" s="137" t="s">
        <v>30</v>
      </c>
      <c r="FU5" s="138"/>
      <c r="FV5" s="138"/>
      <c r="FW5" s="139"/>
      <c r="FX5" s="138" t="s">
        <v>31</v>
      </c>
      <c r="FY5" s="138"/>
      <c r="FZ5" s="138"/>
      <c r="GA5" s="138"/>
      <c r="GB5" s="130" t="s">
        <v>32</v>
      </c>
      <c r="GC5" s="130"/>
      <c r="GD5" s="130"/>
      <c r="GE5" s="130"/>
      <c r="GF5" s="130" t="s">
        <v>33</v>
      </c>
      <c r="GG5" s="130"/>
      <c r="GH5" s="130"/>
      <c r="GI5" s="130"/>
      <c r="GJ5" s="130" t="s">
        <v>34</v>
      </c>
      <c r="GK5" s="130"/>
      <c r="GL5" s="130"/>
      <c r="GM5" s="130"/>
      <c r="GN5" s="130" t="s">
        <v>35</v>
      </c>
      <c r="GO5" s="130"/>
      <c r="GP5" s="130"/>
      <c r="GQ5" s="130"/>
      <c r="GR5" s="131" t="s">
        <v>36</v>
      </c>
      <c r="GS5" s="132"/>
      <c r="GT5" s="132"/>
      <c r="GU5" s="133"/>
      <c r="GV5" s="134" t="s">
        <v>37</v>
      </c>
      <c r="GW5" s="135"/>
      <c r="GX5" s="135"/>
      <c r="GY5" s="136"/>
      <c r="GZ5" s="39" t="s">
        <v>38</v>
      </c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</row>
    <row r="6" spans="1:222" ht="12.75" customHeight="1" x14ac:dyDescent="0.2">
      <c r="A6" s="41"/>
      <c r="B6" s="42"/>
      <c r="C6" s="43"/>
      <c r="D6" s="42"/>
      <c r="E6" s="44" t="s">
        <v>39</v>
      </c>
      <c r="F6" s="44" t="s">
        <v>40</v>
      </c>
      <c r="G6" s="44" t="s">
        <v>41</v>
      </c>
      <c r="H6" s="42"/>
      <c r="I6" s="42"/>
      <c r="J6" s="45" t="s">
        <v>39</v>
      </c>
      <c r="K6" s="44" t="s">
        <v>40</v>
      </c>
      <c r="L6" s="44" t="s">
        <v>41</v>
      </c>
      <c r="M6" s="26" t="s">
        <v>39</v>
      </c>
      <c r="N6" s="32"/>
      <c r="O6" s="33"/>
      <c r="P6" s="32"/>
      <c r="Q6" s="32"/>
      <c r="R6" s="32"/>
      <c r="S6" s="32"/>
      <c r="T6" s="26" t="s">
        <v>42</v>
      </c>
      <c r="U6" s="26" t="s">
        <v>43</v>
      </c>
      <c r="V6" s="26" t="s">
        <v>44</v>
      </c>
      <c r="W6" s="32"/>
      <c r="X6" s="7" t="s">
        <v>42</v>
      </c>
      <c r="Y6" s="7" t="s">
        <v>43</v>
      </c>
      <c r="Z6" s="7" t="s">
        <v>44</v>
      </c>
      <c r="AA6" s="32"/>
      <c r="AB6" s="33" t="s">
        <v>42</v>
      </c>
      <c r="AC6" s="26" t="s">
        <v>43</v>
      </c>
      <c r="AD6" s="26" t="s">
        <v>44</v>
      </c>
      <c r="AE6" s="32"/>
      <c r="AF6" s="24" t="s">
        <v>42</v>
      </c>
      <c r="AG6" s="7" t="s">
        <v>43</v>
      </c>
      <c r="AH6" s="7" t="s">
        <v>44</v>
      </c>
      <c r="AI6" s="32"/>
      <c r="AJ6" s="24" t="s">
        <v>42</v>
      </c>
      <c r="AK6" s="7" t="s">
        <v>43</v>
      </c>
      <c r="AL6" s="7" t="s">
        <v>44</v>
      </c>
      <c r="AM6" s="32"/>
      <c r="AN6" s="24" t="s">
        <v>42</v>
      </c>
      <c r="AO6" s="7" t="s">
        <v>43</v>
      </c>
      <c r="AP6" s="7" t="s">
        <v>44</v>
      </c>
      <c r="AQ6" s="32"/>
      <c r="AR6" s="24" t="s">
        <v>42</v>
      </c>
      <c r="AS6" s="7" t="s">
        <v>43</v>
      </c>
      <c r="AT6" s="7" t="s">
        <v>44</v>
      </c>
      <c r="AU6" s="32"/>
      <c r="AV6" s="7" t="s">
        <v>42</v>
      </c>
      <c r="AW6" s="7" t="s">
        <v>43</v>
      </c>
      <c r="AX6" s="7" t="s">
        <v>44</v>
      </c>
      <c r="AY6" s="32"/>
      <c r="AZ6" s="26" t="s">
        <v>42</v>
      </c>
      <c r="BA6" s="26" t="s">
        <v>43</v>
      </c>
      <c r="BB6" s="26" t="s">
        <v>44</v>
      </c>
      <c r="BC6" s="32" t="s">
        <v>45</v>
      </c>
      <c r="BD6" s="33" t="s">
        <v>42</v>
      </c>
      <c r="BE6" s="26" t="s">
        <v>46</v>
      </c>
      <c r="BF6" s="26" t="s">
        <v>43</v>
      </c>
      <c r="BG6" s="26" t="s">
        <v>44</v>
      </c>
      <c r="BH6" s="32" t="s">
        <v>45</v>
      </c>
      <c r="BI6" s="26" t="s">
        <v>42</v>
      </c>
      <c r="BJ6" s="26" t="s">
        <v>43</v>
      </c>
      <c r="BK6" s="26" t="s">
        <v>44</v>
      </c>
      <c r="BL6" s="26" t="s">
        <v>45</v>
      </c>
      <c r="BM6" s="16" t="s">
        <v>42</v>
      </c>
      <c r="BN6" s="26" t="s">
        <v>43</v>
      </c>
      <c r="BO6" s="26" t="s">
        <v>44</v>
      </c>
      <c r="BP6" s="26" t="s">
        <v>45</v>
      </c>
      <c r="BQ6" s="33" t="s">
        <v>42</v>
      </c>
      <c r="BR6" s="26" t="s">
        <v>43</v>
      </c>
      <c r="BS6" s="26" t="s">
        <v>44</v>
      </c>
      <c r="BT6" s="32" t="s">
        <v>45</v>
      </c>
      <c r="BU6" s="33" t="s">
        <v>42</v>
      </c>
      <c r="BV6" s="26" t="s">
        <v>43</v>
      </c>
      <c r="BW6" s="26" t="s">
        <v>44</v>
      </c>
      <c r="BX6" s="32" t="s">
        <v>45</v>
      </c>
      <c r="BY6" s="26" t="s">
        <v>42</v>
      </c>
      <c r="BZ6" s="26" t="s">
        <v>43</v>
      </c>
      <c r="CA6" s="26" t="s">
        <v>47</v>
      </c>
      <c r="CB6" s="26" t="s">
        <v>48</v>
      </c>
      <c r="CC6" s="26" t="s">
        <v>44</v>
      </c>
      <c r="CD6" s="32" t="s">
        <v>45</v>
      </c>
      <c r="CE6" s="26" t="s">
        <v>42</v>
      </c>
      <c r="CF6" s="26" t="s">
        <v>43</v>
      </c>
      <c r="CG6" s="26" t="s">
        <v>44</v>
      </c>
      <c r="CH6" s="26" t="s">
        <v>49</v>
      </c>
      <c r="CI6" s="26" t="s">
        <v>50</v>
      </c>
      <c r="CJ6" s="32" t="s">
        <v>45</v>
      </c>
      <c r="CK6" s="26" t="s">
        <v>51</v>
      </c>
      <c r="CL6" s="26" t="s">
        <v>52</v>
      </c>
      <c r="CM6" s="26" t="s">
        <v>42</v>
      </c>
      <c r="CN6" s="26" t="s">
        <v>46</v>
      </c>
      <c r="CO6" s="26" t="s">
        <v>53</v>
      </c>
      <c r="CP6" s="26" t="s">
        <v>43</v>
      </c>
      <c r="CQ6" s="26" t="s">
        <v>47</v>
      </c>
      <c r="CR6" s="26" t="s">
        <v>48</v>
      </c>
      <c r="CS6" s="26" t="s">
        <v>44</v>
      </c>
      <c r="CT6" s="17" t="s">
        <v>45</v>
      </c>
      <c r="CU6" s="33" t="s">
        <v>42</v>
      </c>
      <c r="CV6" s="28" t="s">
        <v>43</v>
      </c>
      <c r="CW6" s="28" t="s">
        <v>44</v>
      </c>
      <c r="CX6" s="29" t="s">
        <v>45</v>
      </c>
      <c r="CY6" s="27" t="s">
        <v>42</v>
      </c>
      <c r="CZ6" s="46" t="s">
        <v>43</v>
      </c>
      <c r="DA6" s="47" t="s">
        <v>44</v>
      </c>
      <c r="DB6" s="48" t="s">
        <v>45</v>
      </c>
      <c r="DC6" s="49" t="s">
        <v>42</v>
      </c>
      <c r="DD6" s="47" t="s">
        <v>43</v>
      </c>
      <c r="DE6" s="47" t="s">
        <v>44</v>
      </c>
      <c r="DF6" s="48" t="s">
        <v>54</v>
      </c>
      <c r="DG6" s="50" t="s">
        <v>42</v>
      </c>
      <c r="DH6" s="51" t="s">
        <v>43</v>
      </c>
      <c r="DI6" s="51" t="s">
        <v>44</v>
      </c>
      <c r="DJ6" s="51" t="s">
        <v>45</v>
      </c>
      <c r="DK6" s="52" t="s">
        <v>42</v>
      </c>
      <c r="DL6" s="7"/>
      <c r="DM6" s="7"/>
      <c r="DN6" s="32"/>
      <c r="DO6" s="34"/>
      <c r="DP6" s="34"/>
      <c r="DQ6" s="26" t="s">
        <v>39</v>
      </c>
      <c r="DR6" s="32"/>
      <c r="DS6" s="26" t="s">
        <v>42</v>
      </c>
      <c r="DT6" s="26" t="s">
        <v>43</v>
      </c>
      <c r="DU6" s="26" t="s">
        <v>44</v>
      </c>
      <c r="DV6" s="26"/>
      <c r="DW6" s="7" t="s">
        <v>42</v>
      </c>
      <c r="DX6" s="7" t="s">
        <v>43</v>
      </c>
      <c r="DY6" s="7" t="s">
        <v>44</v>
      </c>
      <c r="DZ6" s="32"/>
      <c r="EA6" s="33" t="s">
        <v>42</v>
      </c>
      <c r="EB6" s="26" t="s">
        <v>43</v>
      </c>
      <c r="EC6" s="26" t="s">
        <v>44</v>
      </c>
      <c r="ED6" s="32"/>
      <c r="EE6" s="24" t="s">
        <v>42</v>
      </c>
      <c r="EF6" s="7" t="s">
        <v>43</v>
      </c>
      <c r="EG6" s="7" t="s">
        <v>44</v>
      </c>
      <c r="EH6" s="32"/>
      <c r="EI6" s="24" t="s">
        <v>42</v>
      </c>
      <c r="EJ6" s="7" t="s">
        <v>43</v>
      </c>
      <c r="EK6" s="7" t="s">
        <v>44</v>
      </c>
      <c r="EL6" s="32"/>
      <c r="EM6" s="24" t="s">
        <v>42</v>
      </c>
      <c r="EN6" s="7" t="s">
        <v>43</v>
      </c>
      <c r="EO6" s="7" t="s">
        <v>44</v>
      </c>
      <c r="EP6" s="32"/>
      <c r="EQ6" s="24" t="s">
        <v>42</v>
      </c>
      <c r="ER6" s="7" t="s">
        <v>43</v>
      </c>
      <c r="ES6" s="7" t="s">
        <v>44</v>
      </c>
      <c r="ET6" s="32"/>
      <c r="EU6" s="24" t="s">
        <v>42</v>
      </c>
      <c r="EV6" s="7" t="s">
        <v>43</v>
      </c>
      <c r="EW6" s="7" t="s">
        <v>44</v>
      </c>
      <c r="EX6" s="32"/>
      <c r="EY6" s="14" t="s">
        <v>42</v>
      </c>
      <c r="EZ6" s="14" t="s">
        <v>43</v>
      </c>
      <c r="FA6" s="14" t="s">
        <v>44</v>
      </c>
      <c r="FB6" s="17" t="s">
        <v>45</v>
      </c>
      <c r="FC6" s="16" t="s">
        <v>42</v>
      </c>
      <c r="FD6" s="14" t="s">
        <v>43</v>
      </c>
      <c r="FE6" s="14" t="s">
        <v>43</v>
      </c>
      <c r="FF6" s="14" t="s">
        <v>44</v>
      </c>
      <c r="FG6" s="17" t="s">
        <v>45</v>
      </c>
      <c r="FH6" s="14" t="s">
        <v>42</v>
      </c>
      <c r="FI6" s="14" t="s">
        <v>43</v>
      </c>
      <c r="FJ6" s="14" t="s">
        <v>44</v>
      </c>
      <c r="FK6" s="14" t="s">
        <v>45</v>
      </c>
      <c r="FL6" s="16" t="s">
        <v>42</v>
      </c>
      <c r="FM6" s="14" t="s">
        <v>43</v>
      </c>
      <c r="FN6" s="14" t="s">
        <v>44</v>
      </c>
      <c r="FO6" s="14" t="s">
        <v>45</v>
      </c>
      <c r="FP6" s="16" t="s">
        <v>42</v>
      </c>
      <c r="FQ6" s="14" t="s">
        <v>43</v>
      </c>
      <c r="FR6" s="14" t="s">
        <v>44</v>
      </c>
      <c r="FS6" s="17" t="s">
        <v>45</v>
      </c>
      <c r="FT6" s="16" t="s">
        <v>42</v>
      </c>
      <c r="FU6" s="14" t="s">
        <v>43</v>
      </c>
      <c r="FV6" s="14" t="s">
        <v>44</v>
      </c>
      <c r="FW6" s="17" t="s">
        <v>45</v>
      </c>
      <c r="FX6" s="14" t="s">
        <v>42</v>
      </c>
      <c r="FY6" s="14" t="s">
        <v>43</v>
      </c>
      <c r="FZ6" s="14" t="s">
        <v>44</v>
      </c>
      <c r="GA6" s="17" t="s">
        <v>45</v>
      </c>
      <c r="GB6" s="33" t="s">
        <v>42</v>
      </c>
      <c r="GC6" s="26" t="s">
        <v>43</v>
      </c>
      <c r="GD6" s="26" t="s">
        <v>44</v>
      </c>
      <c r="GE6" s="32" t="s">
        <v>45</v>
      </c>
      <c r="GF6" s="26" t="s">
        <v>42</v>
      </c>
      <c r="GG6" s="26" t="s">
        <v>43</v>
      </c>
      <c r="GH6" s="26" t="s">
        <v>44</v>
      </c>
      <c r="GI6" s="26" t="s">
        <v>45</v>
      </c>
      <c r="GJ6" s="33" t="s">
        <v>42</v>
      </c>
      <c r="GK6" s="26" t="s">
        <v>43</v>
      </c>
      <c r="GL6" s="7" t="s">
        <v>44</v>
      </c>
      <c r="GM6" s="26" t="s">
        <v>45</v>
      </c>
      <c r="GN6" s="33" t="s">
        <v>42</v>
      </c>
      <c r="GO6" s="7" t="s">
        <v>43</v>
      </c>
      <c r="GP6" s="35" t="s">
        <v>44</v>
      </c>
      <c r="GQ6" s="36" t="s">
        <v>45</v>
      </c>
      <c r="GR6" s="37" t="s">
        <v>42</v>
      </c>
      <c r="GS6" s="38" t="s">
        <v>43</v>
      </c>
      <c r="GT6" s="38" t="s">
        <v>44</v>
      </c>
      <c r="GU6" s="39" t="s">
        <v>45</v>
      </c>
      <c r="GV6" s="37" t="s">
        <v>42</v>
      </c>
      <c r="GW6" s="38" t="s">
        <v>43</v>
      </c>
      <c r="GX6" s="38" t="s">
        <v>44</v>
      </c>
      <c r="GY6" s="39" t="s">
        <v>45</v>
      </c>
      <c r="GZ6" s="39" t="s">
        <v>42</v>
      </c>
      <c r="HA6" s="40"/>
      <c r="HB6" s="40"/>
      <c r="HC6" s="40"/>
      <c r="HD6" s="40"/>
      <c r="HE6" s="40"/>
      <c r="HF6" s="40"/>
      <c r="HG6" s="40"/>
      <c r="HH6" s="40"/>
      <c r="HI6" s="40"/>
      <c r="HJ6" s="40"/>
    </row>
    <row r="7" spans="1:222" x14ac:dyDescent="0.2">
      <c r="A7" s="19" t="s">
        <v>55</v>
      </c>
      <c r="B7" s="53"/>
      <c r="C7" s="2">
        <v>28.7</v>
      </c>
      <c r="D7" s="54">
        <v>24.3</v>
      </c>
      <c r="E7" s="55">
        <v>24.9</v>
      </c>
      <c r="F7" s="54">
        <v>22.7</v>
      </c>
      <c r="G7" s="54">
        <v>22.5</v>
      </c>
      <c r="H7" s="54">
        <v>21.1</v>
      </c>
      <c r="I7" s="54">
        <v>21.2</v>
      </c>
      <c r="J7" s="55">
        <v>21.529327305535617</v>
      </c>
      <c r="K7" s="55">
        <v>20.605448271917957</v>
      </c>
      <c r="L7" s="55">
        <v>20.944934909471794</v>
      </c>
      <c r="M7" s="55">
        <v>20.000299526187014</v>
      </c>
      <c r="N7" s="55">
        <v>20.8</v>
      </c>
      <c r="O7" s="55">
        <v>19.15002175968306</v>
      </c>
      <c r="P7" s="56">
        <v>16.404073834405093</v>
      </c>
      <c r="Q7" s="56">
        <v>14.463887524093883</v>
      </c>
      <c r="R7" s="56">
        <v>13.966401221773753</v>
      </c>
      <c r="S7" s="56">
        <v>14.908702892986426</v>
      </c>
      <c r="T7" s="56">
        <v>14.559257864377887</v>
      </c>
      <c r="U7" s="56">
        <v>14.469015271814778</v>
      </c>
      <c r="V7" s="56">
        <v>12.959148313568456</v>
      </c>
      <c r="W7" s="56">
        <v>12.486248624862485</v>
      </c>
      <c r="X7" s="56">
        <v>13.184649795737286</v>
      </c>
      <c r="Y7" s="56">
        <v>14.689762736675178</v>
      </c>
      <c r="Z7" s="56">
        <v>14.576498850515335</v>
      </c>
      <c r="AA7" s="56">
        <v>14.482506607293095</v>
      </c>
      <c r="AB7" s="56">
        <v>15.456072086831865</v>
      </c>
      <c r="AC7" s="56">
        <v>15.780283095542735</v>
      </c>
      <c r="AD7" s="56">
        <v>16.358739309171668</v>
      </c>
      <c r="AE7" s="56">
        <v>16.175827883118775</v>
      </c>
      <c r="AF7" s="56">
        <v>15.577126909204599</v>
      </c>
      <c r="AG7" s="56">
        <v>14.693191997611233</v>
      </c>
      <c r="AH7" s="56">
        <v>11.374778929458907</v>
      </c>
      <c r="AI7" s="56">
        <v>11.496969438884868</v>
      </c>
      <c r="AJ7" s="56">
        <v>11.948089660798983</v>
      </c>
      <c r="AK7" s="56">
        <v>12.230406619416689</v>
      </c>
      <c r="AL7" s="56">
        <v>11.705567602940988</v>
      </c>
      <c r="AM7" s="56">
        <v>11.725092831518664</v>
      </c>
      <c r="AN7" s="56">
        <v>11.59209259853402</v>
      </c>
      <c r="AO7" s="56">
        <v>13.114383594233239</v>
      </c>
      <c r="AP7" s="56">
        <v>13.747956064114463</v>
      </c>
      <c r="AQ7" s="56">
        <v>13.915972235168375</v>
      </c>
      <c r="AR7" s="56">
        <v>12.91026797905889</v>
      </c>
      <c r="AS7" s="56">
        <v>12.303987919555222</v>
      </c>
      <c r="AT7" s="56">
        <v>12.837346604664306</v>
      </c>
      <c r="AU7" s="56">
        <v>13.519967581275571</v>
      </c>
      <c r="AV7" s="56">
        <v>13.562580756137466</v>
      </c>
      <c r="AW7" s="56">
        <v>15.912056192954104</v>
      </c>
      <c r="AX7" s="56">
        <v>15.725349810398855</v>
      </c>
      <c r="AY7" s="56">
        <v>18.035248430090427</v>
      </c>
      <c r="AZ7" s="56">
        <v>19.09007900096233</v>
      </c>
      <c r="BA7" s="56">
        <v>18.30729643307027</v>
      </c>
      <c r="BB7" s="56">
        <v>16.150139063048545</v>
      </c>
      <c r="BC7" s="56">
        <v>15.559260340986212</v>
      </c>
      <c r="BD7" s="56">
        <v>14.117929085017217</v>
      </c>
      <c r="BE7" s="56">
        <v>14.117929085017217</v>
      </c>
      <c r="BF7" s="56">
        <v>15.230905079717175</v>
      </c>
      <c r="BG7" s="56">
        <v>14.020883841405677</v>
      </c>
      <c r="BH7" s="56">
        <v>16.376094925939036</v>
      </c>
      <c r="BI7" s="56">
        <v>15.430345751770021</v>
      </c>
      <c r="BJ7" s="56">
        <v>14.994945415986772</v>
      </c>
      <c r="BK7" s="56">
        <v>14.305928102533203</v>
      </c>
      <c r="BL7" s="56">
        <v>14.788141589809852</v>
      </c>
      <c r="BM7" s="56">
        <v>15.962521451869103</v>
      </c>
      <c r="BN7" s="56">
        <v>15.85508154368631</v>
      </c>
      <c r="BO7" s="56">
        <v>14.834171330972081</v>
      </c>
      <c r="BP7" s="56">
        <v>15.241456967276152</v>
      </c>
      <c r="BQ7" s="56">
        <v>15.259578017309902</v>
      </c>
      <c r="BR7" s="56">
        <v>14.52786906776219</v>
      </c>
      <c r="BS7" s="56">
        <v>16.195853406673649</v>
      </c>
      <c r="BT7" s="56">
        <v>18.081715428832432</v>
      </c>
      <c r="BU7" s="56">
        <f>563.484/BU22*100</f>
        <v>19.017898827898811</v>
      </c>
      <c r="BV7" s="56">
        <f>559.643/BV22*100</f>
        <v>18.420988395907965</v>
      </c>
      <c r="BW7" s="56">
        <f>551.143/BW22*100</f>
        <v>17.774212356678689</v>
      </c>
      <c r="BX7" s="57">
        <f>505.306/BX22*100</f>
        <v>16.557418639079817</v>
      </c>
      <c r="BY7" s="56">
        <f>518.277/BY22*100</f>
        <v>16.642393463001866</v>
      </c>
      <c r="BZ7" s="56">
        <f>503.951/BZ22*100</f>
        <v>16.037509021311646</v>
      </c>
      <c r="CA7" s="56">
        <v>-0.75557969797419544</v>
      </c>
      <c r="CB7" s="56">
        <v>-0.75557969797419544</v>
      </c>
      <c r="CC7" s="56">
        <v>0</v>
      </c>
      <c r="CD7" s="57">
        <v>0</v>
      </c>
      <c r="CE7" s="56">
        <v>0</v>
      </c>
      <c r="CF7" s="56">
        <v>0</v>
      </c>
      <c r="CG7" s="56">
        <v>0</v>
      </c>
      <c r="CH7" s="56">
        <v>-0.37640857592299048</v>
      </c>
      <c r="CI7" s="56">
        <v>-0.37640857592299048</v>
      </c>
      <c r="CJ7" s="57">
        <v>0</v>
      </c>
      <c r="CK7" s="56">
        <v>-0.29125754791950326</v>
      </c>
      <c r="CL7" s="56">
        <v>-0.29125754791950326</v>
      </c>
      <c r="CM7" s="56">
        <v>14.925124913885245</v>
      </c>
      <c r="CN7" s="56">
        <v>14.925124913885245</v>
      </c>
      <c r="CO7" s="56">
        <v>14.925124913885245</v>
      </c>
      <c r="CP7" s="56">
        <v>15.26771489435686</v>
      </c>
      <c r="CQ7" s="56">
        <v>14.925124913885245</v>
      </c>
      <c r="CR7" s="56">
        <v>14.925124913885245</v>
      </c>
      <c r="CS7" s="56">
        <v>15.618512571024102</v>
      </c>
      <c r="CT7" s="57">
        <v>16.236409971495259</v>
      </c>
      <c r="CU7" s="56">
        <v>16.148140670530957</v>
      </c>
      <c r="CV7" s="56">
        <v>18.543303527325701</v>
      </c>
      <c r="CW7" s="56">
        <v>19.781877230396361</v>
      </c>
      <c r="CX7" s="57">
        <v>20.61901827451792</v>
      </c>
      <c r="CY7" s="56">
        <v>22.271730151021739</v>
      </c>
      <c r="CZ7" s="56">
        <v>22.772606169511647</v>
      </c>
      <c r="DA7" s="56">
        <v>22.426390132548086</v>
      </c>
      <c r="DB7" s="57">
        <v>22.051265320376867</v>
      </c>
      <c r="DC7" s="58">
        <v>22.7751963816849</v>
      </c>
      <c r="DD7" s="56">
        <v>22.165266380924738</v>
      </c>
      <c r="DE7" s="56">
        <v>21.121700641120182</v>
      </c>
      <c r="DF7" s="57">
        <v>22.129096236457436</v>
      </c>
      <c r="DG7" s="58">
        <v>21.628004135830999</v>
      </c>
      <c r="DH7" s="56">
        <v>23.131741155761837</v>
      </c>
      <c r="DI7" s="56">
        <v>23.714184810290803</v>
      </c>
      <c r="DJ7" s="56">
        <v>25.034747278629972</v>
      </c>
      <c r="DK7" s="59">
        <v>25.274022864797463</v>
      </c>
      <c r="DL7" s="55"/>
      <c r="DM7" s="55"/>
      <c r="DN7" s="56">
        <v>0.5</v>
      </c>
      <c r="DO7" s="56">
        <v>0.5</v>
      </c>
      <c r="DP7" s="56">
        <v>9.375796269778891E-2</v>
      </c>
      <c r="DQ7" s="56">
        <v>9.4655168082456748E-2</v>
      </c>
      <c r="DR7" s="56">
        <v>9.4206565390122843E-2</v>
      </c>
      <c r="DS7" s="56">
        <v>0.10093560577513162</v>
      </c>
      <c r="DT7" s="56">
        <v>0.10497303000613686</v>
      </c>
      <c r="DU7" s="56">
        <v>0.10452442731380296</v>
      </c>
      <c r="DV7" s="56">
        <v>0.10721604346780647</v>
      </c>
      <c r="DW7" s="56">
        <v>0.10631883808313862</v>
      </c>
      <c r="DX7" s="56">
        <v>0.10676744077547254</v>
      </c>
      <c r="DY7" s="56">
        <v>0.10766464616014038</v>
      </c>
      <c r="DZ7" s="56">
        <v>0.10945905692947605</v>
      </c>
      <c r="EA7" s="56">
        <v>0.10811324885247431</v>
      </c>
      <c r="EB7" s="56">
        <v>0.1130478784681474</v>
      </c>
      <c r="EC7" s="56">
        <v>0.11439368654514914</v>
      </c>
      <c r="ED7" s="56">
        <v>0.4</v>
      </c>
      <c r="EE7" s="56">
        <v>0.4</v>
      </c>
      <c r="EF7" s="56">
        <v>0.4</v>
      </c>
      <c r="EG7" s="56">
        <v>0.12471154846882927</v>
      </c>
      <c r="EH7" s="56">
        <v>0.12157132962249186</v>
      </c>
      <c r="EI7" s="56">
        <v>0.12605735654583103</v>
      </c>
      <c r="EJ7" s="56">
        <v>0.13458080770017547</v>
      </c>
      <c r="EK7" s="56">
        <v>0.13592661577717721</v>
      </c>
      <c r="EL7" s="56">
        <v>0.13458080770017547</v>
      </c>
      <c r="EM7" s="56">
        <v>0.13951543731584856</v>
      </c>
      <c r="EN7" s="56">
        <v>0.14534727231618952</v>
      </c>
      <c r="EO7" s="56">
        <v>0.14476408881615541</v>
      </c>
      <c r="EP7" s="56">
        <v>0.3476680290406296</v>
      </c>
      <c r="EQ7" s="56">
        <v>0.3338840384088797</v>
      </c>
      <c r="ER7" s="56">
        <v>0.31123705114507361</v>
      </c>
      <c r="ES7" s="56">
        <v>0.36865812008117599</v>
      </c>
      <c r="ET7" s="56">
        <v>0.32498172587742619</v>
      </c>
      <c r="EU7" s="56">
        <v>0.32920911643680489</v>
      </c>
      <c r="EV7" s="56">
        <v>0.32213989538368382</v>
      </c>
      <c r="EW7" s="56">
        <v>0.30812054276843909</v>
      </c>
      <c r="EX7" s="56">
        <v>0.29523001110454405</v>
      </c>
      <c r="EY7" s="56">
        <v>0.30080072576584055</v>
      </c>
      <c r="EZ7" s="56">
        <v>0.29030242220218161</v>
      </c>
      <c r="FA7" s="56">
        <v>0.28689323781876513</v>
      </c>
      <c r="FB7" s="56">
        <v>0.27211655914326949</v>
      </c>
      <c r="FC7" s="56">
        <v>0.27931159855069615</v>
      </c>
      <c r="FD7" s="56">
        <v>0.27931159855069615</v>
      </c>
      <c r="FE7" s="56">
        <v>0.28949680465247551</v>
      </c>
      <c r="FF7" s="56">
        <v>0.27477896758429227</v>
      </c>
      <c r="FG7" s="56">
        <v>0.28827909990136624</v>
      </c>
      <c r="FH7" s="56">
        <v>0.27356257086420455</v>
      </c>
      <c r="FI7" s="56">
        <v>0.25993534558487646</v>
      </c>
      <c r="FJ7" s="56">
        <v>0.25287972977548134</v>
      </c>
      <c r="FK7" s="56">
        <v>0.23823074549175635</v>
      </c>
      <c r="FL7" s="56">
        <v>0.22871037023729565</v>
      </c>
      <c r="FM7" s="56">
        <v>0.50576634477741933</v>
      </c>
      <c r="FN7" s="56">
        <v>0.50637902052612027</v>
      </c>
      <c r="FO7" s="56">
        <v>0.52274892110210225</v>
      </c>
      <c r="FP7" s="56">
        <v>2.3149223855641066</v>
      </c>
      <c r="FQ7" s="56">
        <v>3.1183187861561188</v>
      </c>
      <c r="FR7" s="56">
        <v>2.9935026480933167</v>
      </c>
      <c r="FS7" s="56">
        <v>0.49161095383879211</v>
      </c>
      <c r="FT7" s="56">
        <v>2.2935338892032022</v>
      </c>
      <c r="FU7" s="56">
        <v>2.5831863646959845</v>
      </c>
      <c r="FV7" s="56">
        <v>2.0006464842107774</v>
      </c>
      <c r="FW7" s="57">
        <v>0.3848174336740286</v>
      </c>
      <c r="FX7" s="56">
        <v>2.4316954498353338</v>
      </c>
      <c r="FY7" s="56">
        <v>1.7138212165824482</v>
      </c>
      <c r="FZ7" s="56">
        <v>0.46692667774572694</v>
      </c>
      <c r="GA7" s="57">
        <v>0.27521921807574001</v>
      </c>
      <c r="GB7" s="60">
        <v>0.2669226000181501</v>
      </c>
      <c r="GC7" s="61">
        <v>0.25579770488837339</v>
      </c>
      <c r="GD7" s="61">
        <v>0.25173779507864757</v>
      </c>
      <c r="GE7" s="62">
        <v>0.172682424748938</v>
      </c>
      <c r="GF7" s="61">
        <v>0.16492816121106488</v>
      </c>
      <c r="GG7" s="61">
        <v>3.5220755375361028</v>
      </c>
      <c r="GH7" s="61">
        <v>3.8758653360188235</v>
      </c>
      <c r="GI7" s="62">
        <v>3.9315430458784744</v>
      </c>
      <c r="GJ7" s="60">
        <v>3.731871729277648</v>
      </c>
      <c r="GK7" s="61">
        <v>3.9725184650193914</v>
      </c>
      <c r="GL7" s="61">
        <v>4.271963677391919</v>
      </c>
      <c r="GM7" s="61">
        <v>4.189216307003198</v>
      </c>
      <c r="GN7" s="60">
        <v>4.1495437127703285</v>
      </c>
      <c r="GO7" s="61">
        <v>4.046522446753773</v>
      </c>
      <c r="GP7" s="61">
        <v>4.0708014948092872</v>
      </c>
      <c r="GQ7" s="62">
        <v>4.0517846566704572</v>
      </c>
      <c r="GR7" s="60">
        <v>3.8829574675897862</v>
      </c>
      <c r="GS7" s="61">
        <v>3.6641616638824379</v>
      </c>
      <c r="GT7" s="61">
        <v>3.6938223416387874</v>
      </c>
      <c r="GU7" s="62">
        <v>3.6534057145871865</v>
      </c>
      <c r="GV7" s="60">
        <v>3.6038078092736536</v>
      </c>
      <c r="GW7" s="61">
        <v>3.473713877386972</v>
      </c>
      <c r="GX7" s="61">
        <v>3.3978963225674628</v>
      </c>
      <c r="GY7" s="62">
        <v>3.4663708644448108</v>
      </c>
      <c r="GZ7" s="62">
        <v>3.4756883103750642</v>
      </c>
      <c r="HA7" s="40"/>
      <c r="HB7" s="40"/>
      <c r="HC7" s="40"/>
      <c r="HD7" s="40"/>
      <c r="HE7" s="40"/>
      <c r="HF7" s="40"/>
      <c r="HG7" s="40"/>
      <c r="HH7" s="40"/>
      <c r="HI7" s="40"/>
      <c r="HJ7" s="40"/>
    </row>
    <row r="8" spans="1:222" ht="12" customHeight="1" x14ac:dyDescent="0.2">
      <c r="A8" s="19" t="s">
        <v>56</v>
      </c>
      <c r="B8" s="53"/>
      <c r="C8" s="63">
        <f t="shared" ref="C8:L8" si="0">SUM(C9:C10)</f>
        <v>35.299999999999997</v>
      </c>
      <c r="D8" s="63">
        <f t="shared" si="0"/>
        <v>33.700000000000003</v>
      </c>
      <c r="E8" s="63">
        <f t="shared" si="0"/>
        <v>32.6</v>
      </c>
      <c r="F8" s="63">
        <f t="shared" si="0"/>
        <v>34.200000000000003</v>
      </c>
      <c r="G8" s="63">
        <f t="shared" si="0"/>
        <v>35.200000000000003</v>
      </c>
      <c r="H8" s="63">
        <f t="shared" si="0"/>
        <v>35.299999999999997</v>
      </c>
      <c r="I8" s="63">
        <f t="shared" si="0"/>
        <v>36.400000000000006</v>
      </c>
      <c r="J8" s="63">
        <f t="shared" si="0"/>
        <v>36.261859950716946</v>
      </c>
      <c r="K8" s="63">
        <f t="shared" si="0"/>
        <v>37.186648111786802</v>
      </c>
      <c r="L8" s="63">
        <f t="shared" si="0"/>
        <v>38.126589854855595</v>
      </c>
      <c r="M8" s="63">
        <f>SUM(M9:M11)</f>
        <v>37.777740337004403</v>
      </c>
      <c r="N8" s="63">
        <v>40.299999999999997</v>
      </c>
      <c r="O8" s="63">
        <f t="shared" ref="O8:V8" si="1">SUM(O9:O11)</f>
        <v>42.054714347884804</v>
      </c>
      <c r="P8" s="56">
        <f t="shared" si="1"/>
        <v>43.270863586366332</v>
      </c>
      <c r="Q8" s="56">
        <f t="shared" si="1"/>
        <v>45.374604734368894</v>
      </c>
      <c r="R8" s="56">
        <f t="shared" si="1"/>
        <v>45.460892331187956</v>
      </c>
      <c r="S8" s="56">
        <f t="shared" si="1"/>
        <v>43.942279884719326</v>
      </c>
      <c r="T8" s="56">
        <f t="shared" si="1"/>
        <v>44.03853396499435</v>
      </c>
      <c r="U8" s="56">
        <f t="shared" si="1"/>
        <v>43.885392773824229</v>
      </c>
      <c r="V8" s="56">
        <f t="shared" si="1"/>
        <v>45.481672570460489</v>
      </c>
      <c r="W8" s="56">
        <f t="shared" ref="W8:CH8" si="2">SUM(W9:W12)</f>
        <v>45.818633587496677</v>
      </c>
      <c r="X8" s="56">
        <f t="shared" si="2"/>
        <v>45.433203319962296</v>
      </c>
      <c r="Y8" s="56">
        <f t="shared" si="2"/>
        <v>45.053891798164983</v>
      </c>
      <c r="Z8" s="56">
        <f t="shared" si="2"/>
        <v>45.798568956164594</v>
      </c>
      <c r="AA8" s="56">
        <f t="shared" si="2"/>
        <v>45.704622130820148</v>
      </c>
      <c r="AB8" s="56">
        <f t="shared" si="2"/>
        <v>45.761212369445005</v>
      </c>
      <c r="AC8" s="56">
        <f t="shared" si="2"/>
        <v>46.065390403077195</v>
      </c>
      <c r="AD8" s="56">
        <f t="shared" si="2"/>
        <v>45.686654381073886</v>
      </c>
      <c r="AE8" s="56">
        <f t="shared" si="2"/>
        <v>46.694984780291819</v>
      </c>
      <c r="AF8" s="56">
        <f t="shared" si="2"/>
        <v>46.613949870749806</v>
      </c>
      <c r="AG8" s="56">
        <f t="shared" si="2"/>
        <v>47.473872797850106</v>
      </c>
      <c r="AH8" s="56">
        <f t="shared" si="2"/>
        <v>49.874260299835079</v>
      </c>
      <c r="AI8" s="56">
        <f t="shared" si="2"/>
        <v>50.471262899402397</v>
      </c>
      <c r="AJ8" s="56">
        <f t="shared" si="2"/>
        <v>49.796728293485629</v>
      </c>
      <c r="AK8" s="56">
        <f t="shared" si="2"/>
        <v>49.699328378494847</v>
      </c>
      <c r="AL8" s="56">
        <f t="shared" si="2"/>
        <v>50.528017656191857</v>
      </c>
      <c r="AM8" s="56">
        <f t="shared" si="2"/>
        <v>50.679086160236643</v>
      </c>
      <c r="AN8" s="56">
        <f t="shared" si="2"/>
        <v>51.171055554184441</v>
      </c>
      <c r="AO8" s="56">
        <f t="shared" si="2"/>
        <v>51.017033829756855</v>
      </c>
      <c r="AP8" s="56">
        <f t="shared" si="2"/>
        <v>51.026805233631038</v>
      </c>
      <c r="AQ8" s="56">
        <f t="shared" si="2"/>
        <v>51.410979728870899</v>
      </c>
      <c r="AR8" s="56">
        <f t="shared" si="2"/>
        <v>51.818664752253554</v>
      </c>
      <c r="AS8" s="56">
        <f t="shared" si="2"/>
        <v>52.376415677122665</v>
      </c>
      <c r="AT8" s="56">
        <f t="shared" si="2"/>
        <v>52.248905982485006</v>
      </c>
      <c r="AU8" s="56">
        <f t="shared" si="2"/>
        <v>51.733120694388163</v>
      </c>
      <c r="AV8" s="56">
        <f t="shared" si="2"/>
        <v>50.483036710790024</v>
      </c>
      <c r="AW8" s="56">
        <f t="shared" si="2"/>
        <v>50.626955654635687</v>
      </c>
      <c r="AX8" s="56">
        <f t="shared" si="2"/>
        <v>50.626171055328783</v>
      </c>
      <c r="AY8" s="56">
        <f t="shared" si="2"/>
        <v>49.44109512981008</v>
      </c>
      <c r="AZ8" s="56">
        <f t="shared" si="2"/>
        <v>49.098941431864461</v>
      </c>
      <c r="BA8" s="56">
        <f t="shared" si="2"/>
        <v>49.086196315715796</v>
      </c>
      <c r="BB8" s="56">
        <f t="shared" si="2"/>
        <v>50.147990096065207</v>
      </c>
      <c r="BC8" s="56">
        <f t="shared" si="2"/>
        <v>50.351574199973641</v>
      </c>
      <c r="BD8" s="56">
        <f t="shared" si="2"/>
        <v>50.612837602910531</v>
      </c>
      <c r="BE8" s="56">
        <f t="shared" si="2"/>
        <v>50.612837602910531</v>
      </c>
      <c r="BF8" s="56">
        <f t="shared" si="2"/>
        <v>49.917535554684576</v>
      </c>
      <c r="BG8" s="56">
        <f t="shared" si="2"/>
        <v>50.0307170740762</v>
      </c>
      <c r="BH8" s="56">
        <f t="shared" si="2"/>
        <v>49.051311627057082</v>
      </c>
      <c r="BI8" s="56">
        <f t="shared" si="2"/>
        <v>49.676713514224069</v>
      </c>
      <c r="BJ8" s="56">
        <f t="shared" si="2"/>
        <v>49.46052388199378</v>
      </c>
      <c r="BK8" s="56">
        <f t="shared" si="2"/>
        <v>49.668839945747941</v>
      </c>
      <c r="BL8" s="56">
        <f t="shared" si="2"/>
        <v>49.314879065564234</v>
      </c>
      <c r="BM8" s="56">
        <f t="shared" si="2"/>
        <v>48.14183453039216</v>
      </c>
      <c r="BN8" s="56">
        <f t="shared" si="2"/>
        <v>48.41009352480242</v>
      </c>
      <c r="BO8" s="56">
        <f t="shared" si="2"/>
        <v>48.348740178731987</v>
      </c>
      <c r="BP8" s="56">
        <f t="shared" si="2"/>
        <v>48.267934526451349</v>
      </c>
      <c r="BQ8" s="56">
        <f t="shared" si="2"/>
        <v>47.391278061176699</v>
      </c>
      <c r="BR8" s="56">
        <f t="shared" si="2"/>
        <v>48.863591914424617</v>
      </c>
      <c r="BS8" s="56">
        <f t="shared" si="2"/>
        <v>48.455724620654507</v>
      </c>
      <c r="BT8" s="56">
        <f t="shared" si="2"/>
        <v>47.156835326570814</v>
      </c>
      <c r="BU8" s="56">
        <f t="shared" si="2"/>
        <v>46.404011995664803</v>
      </c>
      <c r="BV8" s="56">
        <f t="shared" si="2"/>
        <v>46.335561657747533</v>
      </c>
      <c r="BW8" s="56">
        <f t="shared" si="2"/>
        <v>46.941092957297229</v>
      </c>
      <c r="BX8" s="57">
        <f t="shared" si="2"/>
        <v>47.294182714603394</v>
      </c>
      <c r="BY8" s="56">
        <f t="shared" si="2"/>
        <v>46.514326829175175</v>
      </c>
      <c r="BZ8" s="56">
        <f t="shared" si="2"/>
        <v>46.400070102949059</v>
      </c>
      <c r="CA8" s="56">
        <f t="shared" si="2"/>
        <v>55.674363999314927</v>
      </c>
      <c r="CB8" s="56">
        <f t="shared" si="2"/>
        <v>55.674363999314927</v>
      </c>
      <c r="CC8" s="56">
        <f t="shared" si="2"/>
        <v>55.674363999314927</v>
      </c>
      <c r="CD8" s="57">
        <f t="shared" si="2"/>
        <v>56.849551173561622</v>
      </c>
      <c r="CE8" s="56">
        <f t="shared" si="2"/>
        <v>57.453854620197369</v>
      </c>
      <c r="CF8" s="56">
        <f t="shared" si="2"/>
        <v>58.17406108229612</v>
      </c>
      <c r="CG8" s="56">
        <f t="shared" si="2"/>
        <v>56.941196022501508</v>
      </c>
      <c r="CH8" s="56">
        <f t="shared" si="2"/>
        <v>44.24871354595966</v>
      </c>
      <c r="CI8" s="56">
        <f t="shared" ref="CI8:DK8" si="3">SUM(CI9:CI12)</f>
        <v>44.24871354595966</v>
      </c>
      <c r="CJ8" s="57">
        <f t="shared" si="3"/>
        <v>44.082782173353706</v>
      </c>
      <c r="CK8" s="56">
        <f t="shared" si="3"/>
        <v>44.535774644160938</v>
      </c>
      <c r="CL8" s="56">
        <f t="shared" si="3"/>
        <v>44.535774644160938</v>
      </c>
      <c r="CM8" s="56">
        <f t="shared" si="3"/>
        <v>37.77872126994729</v>
      </c>
      <c r="CN8" s="56">
        <f t="shared" si="3"/>
        <v>38.658738482370069</v>
      </c>
      <c r="CO8" s="56">
        <f t="shared" si="3"/>
        <v>38.658738482370069</v>
      </c>
      <c r="CP8" s="56">
        <f t="shared" si="3"/>
        <v>37.90359455641785</v>
      </c>
      <c r="CQ8" s="56">
        <f t="shared" si="3"/>
        <v>39.199748257021909</v>
      </c>
      <c r="CR8" s="56">
        <f t="shared" si="3"/>
        <v>39.73757346494736</v>
      </c>
      <c r="CS8" s="56">
        <f t="shared" si="3"/>
        <v>38.786605153560963</v>
      </c>
      <c r="CT8" s="57">
        <f t="shared" si="3"/>
        <v>37.660898916521852</v>
      </c>
      <c r="CU8" s="56">
        <f t="shared" si="3"/>
        <v>37.722950532354488</v>
      </c>
      <c r="CV8" s="56">
        <f t="shared" si="3"/>
        <v>43.788779267154169</v>
      </c>
      <c r="CW8" s="56">
        <f t="shared" si="3"/>
        <v>44.610280190575722</v>
      </c>
      <c r="CX8" s="56">
        <f t="shared" si="3"/>
        <v>43.771249654272445</v>
      </c>
      <c r="CY8" s="58">
        <f t="shared" si="3"/>
        <v>43.989585900719945</v>
      </c>
      <c r="CZ8" s="56">
        <f t="shared" si="3"/>
        <v>43.130522318733917</v>
      </c>
      <c r="DA8" s="56">
        <f t="shared" si="3"/>
        <v>42.974406774193561</v>
      </c>
      <c r="DB8" s="57">
        <f t="shared" si="3"/>
        <v>42.94815948476716</v>
      </c>
      <c r="DC8" s="58">
        <f t="shared" si="3"/>
        <v>42.378219933756014</v>
      </c>
      <c r="DD8" s="56">
        <f t="shared" si="3"/>
        <v>42.632140242511902</v>
      </c>
      <c r="DE8" s="56">
        <f t="shared" si="3"/>
        <v>42.945660700349137</v>
      </c>
      <c r="DF8" s="57">
        <f t="shared" si="3"/>
        <v>42.385314294181576</v>
      </c>
      <c r="DG8" s="58">
        <f t="shared" si="3"/>
        <v>42.725095802613232</v>
      </c>
      <c r="DH8" s="56">
        <f t="shared" si="3"/>
        <v>42.269683108347039</v>
      </c>
      <c r="DI8" s="56">
        <f t="shared" si="3"/>
        <v>42.147057446770418</v>
      </c>
      <c r="DJ8" s="56">
        <f t="shared" si="3"/>
        <v>41.976508328544938</v>
      </c>
      <c r="DK8" s="59">
        <f t="shared" si="3"/>
        <v>41.536447979722404</v>
      </c>
      <c r="DL8" s="63"/>
      <c r="DM8" s="63"/>
      <c r="DN8" s="56">
        <v>63.6</v>
      </c>
      <c r="DO8" s="56">
        <v>65.599999999999994</v>
      </c>
      <c r="DP8" s="56">
        <f t="shared" ref="DP8:DU8" si="4">SUM(DP9:DP11)</f>
        <v>11.914438905696535</v>
      </c>
      <c r="DQ8" s="56">
        <f t="shared" si="4"/>
        <v>13.107273464612424</v>
      </c>
      <c r="DR8" s="56">
        <f t="shared" si="4"/>
        <v>13.113105299612764</v>
      </c>
      <c r="DS8" s="56">
        <f t="shared" si="4"/>
        <v>13.265630215006297</v>
      </c>
      <c r="DT8" s="56">
        <f t="shared" si="4"/>
        <v>13.93673984273784</v>
      </c>
      <c r="DU8" s="56">
        <f t="shared" si="4"/>
        <v>14.55401714738931</v>
      </c>
      <c r="DV8" s="56">
        <f t="shared" ref="DV8:ED8" si="5">SUM(DV9:DV12)</f>
        <v>14.941609873565815</v>
      </c>
      <c r="DW8" s="56">
        <f t="shared" si="5"/>
        <v>15.101312432036691</v>
      </c>
      <c r="DX8" s="56">
        <f t="shared" si="5"/>
        <v>15.225126775120851</v>
      </c>
      <c r="DY8" s="56">
        <f t="shared" si="5"/>
        <v>15.532419619369586</v>
      </c>
      <c r="DZ8" s="56">
        <f t="shared" si="5"/>
        <v>16.669178841743733</v>
      </c>
      <c r="EA8" s="56">
        <f t="shared" si="5"/>
        <v>16.966602426761121</v>
      </c>
      <c r="EB8" s="56">
        <f t="shared" si="5"/>
        <v>40.350021712370314</v>
      </c>
      <c r="EC8" s="56">
        <f t="shared" si="5"/>
        <v>49.711930678323156</v>
      </c>
      <c r="ED8" s="56">
        <f t="shared" si="5"/>
        <v>60.8</v>
      </c>
      <c r="EE8" s="56">
        <v>62</v>
      </c>
      <c r="EF8" s="56">
        <v>63.1</v>
      </c>
      <c r="EG8" s="56">
        <f t="shared" ref="EG8:GR8" si="6">SUM(EG9:EG12)</f>
        <v>23.408088485983857</v>
      </c>
      <c r="EH8" s="56">
        <f t="shared" si="6"/>
        <v>24.79068198375699</v>
      </c>
      <c r="EI8" s="56">
        <f t="shared" si="6"/>
        <v>25.9494227380555</v>
      </c>
      <c r="EJ8" s="56">
        <f t="shared" si="6"/>
        <v>25.951217148824835</v>
      </c>
      <c r="EK8" s="56">
        <f t="shared" si="6"/>
        <v>26.903600664649748</v>
      </c>
      <c r="EL8" s="56">
        <f t="shared" si="6"/>
        <v>27.083938946967979</v>
      </c>
      <c r="EM8" s="56">
        <f t="shared" si="6"/>
        <v>27.712431318927802</v>
      </c>
      <c r="EN8" s="56">
        <f t="shared" si="6"/>
        <v>27.914302530478061</v>
      </c>
      <c r="EO8" s="56">
        <f t="shared" si="6"/>
        <v>28.671409294330015</v>
      </c>
      <c r="EP8" s="56">
        <f t="shared" si="6"/>
        <v>68.563413429715155</v>
      </c>
      <c r="EQ8" s="56">
        <f t="shared" si="6"/>
        <v>68.047501112098516</v>
      </c>
      <c r="ER8" s="56">
        <f t="shared" si="6"/>
        <v>68.852870566305143</v>
      </c>
      <c r="ES8" s="56">
        <f t="shared" si="6"/>
        <v>69.280898876404464</v>
      </c>
      <c r="ET8" s="56">
        <f t="shared" si="6"/>
        <v>68.117243257117138</v>
      </c>
      <c r="EU8" s="56">
        <f t="shared" si="6"/>
        <v>71.383459972781367</v>
      </c>
      <c r="EV8" s="56">
        <f t="shared" si="6"/>
        <v>70.396174687679633</v>
      </c>
      <c r="EW8" s="56">
        <f t="shared" si="6"/>
        <v>69.74572491286834</v>
      </c>
      <c r="EX8" s="56">
        <f t="shared" si="6"/>
        <v>70.08561861285817</v>
      </c>
      <c r="EY8" s="56">
        <f t="shared" si="6"/>
        <v>69.819692548983426</v>
      </c>
      <c r="EZ8" s="56">
        <f t="shared" si="6"/>
        <v>68.773705338887709</v>
      </c>
      <c r="FA8" s="56">
        <f t="shared" si="6"/>
        <v>69.438833515458569</v>
      </c>
      <c r="FB8" s="56">
        <f t="shared" si="6"/>
        <v>70.562353218635721</v>
      </c>
      <c r="FC8" s="56">
        <f t="shared" si="6"/>
        <v>70.229807446040653</v>
      </c>
      <c r="FD8" s="56">
        <f t="shared" si="6"/>
        <v>70.229807446040653</v>
      </c>
      <c r="FE8" s="56">
        <f t="shared" si="6"/>
        <v>70.29870726228215</v>
      </c>
      <c r="FF8" s="56">
        <f t="shared" si="6"/>
        <v>70.348770277108216</v>
      </c>
      <c r="FG8" s="56">
        <f t="shared" si="6"/>
        <v>70.264968145930737</v>
      </c>
      <c r="FH8" s="56">
        <f t="shared" si="6"/>
        <v>70.255931200216779</v>
      </c>
      <c r="FI8" s="56">
        <f t="shared" si="6"/>
        <v>69.465283390140186</v>
      </c>
      <c r="FJ8" s="56">
        <f t="shared" si="6"/>
        <v>68.389773345799355</v>
      </c>
      <c r="FK8" s="56">
        <f t="shared" si="6"/>
        <v>67.950927089152515</v>
      </c>
      <c r="FL8" s="56">
        <f t="shared" si="6"/>
        <v>66.730372771256199</v>
      </c>
      <c r="FM8" s="56">
        <f t="shared" si="6"/>
        <v>65.705713710546334</v>
      </c>
      <c r="FN8" s="56">
        <f t="shared" si="6"/>
        <v>62.805762945364563</v>
      </c>
      <c r="FO8" s="56">
        <f t="shared" si="6"/>
        <v>62.160545532730552</v>
      </c>
      <c r="FP8" s="56">
        <f t="shared" si="6"/>
        <v>60.026463576401284</v>
      </c>
      <c r="FQ8" s="56">
        <f t="shared" si="6"/>
        <v>61.496202613796726</v>
      </c>
      <c r="FR8" s="56">
        <f t="shared" si="6"/>
        <v>58.93524031522027</v>
      </c>
      <c r="FS8" s="56">
        <f t="shared" si="6"/>
        <v>60.605103249352354</v>
      </c>
      <c r="FT8" s="56">
        <f t="shared" si="6"/>
        <v>58.578065885632569</v>
      </c>
      <c r="FU8" s="56">
        <f t="shared" si="6"/>
        <v>56.868055443932576</v>
      </c>
      <c r="FV8" s="56">
        <f t="shared" si="6"/>
        <v>58.025529685613925</v>
      </c>
      <c r="FW8" s="57">
        <f t="shared" si="6"/>
        <v>59.92849574527245</v>
      </c>
      <c r="FX8" s="56">
        <f t="shared" si="6"/>
        <v>57.659331108757328</v>
      </c>
      <c r="FY8" s="56">
        <f t="shared" si="6"/>
        <v>57.15847951857868</v>
      </c>
      <c r="FZ8" s="56">
        <f t="shared" si="6"/>
        <v>58.289359670077403</v>
      </c>
      <c r="GA8" s="57">
        <f t="shared" si="6"/>
        <v>57.860218449949279</v>
      </c>
      <c r="GB8" s="58">
        <f t="shared" si="6"/>
        <v>56.933204829952899</v>
      </c>
      <c r="GC8" s="56">
        <f t="shared" si="6"/>
        <v>57.067117051186059</v>
      </c>
      <c r="GD8" s="56">
        <f t="shared" si="6"/>
        <v>56.905149355658821</v>
      </c>
      <c r="GE8" s="57">
        <f t="shared" si="6"/>
        <v>40.303280218679106</v>
      </c>
      <c r="GF8" s="56">
        <f t="shared" si="6"/>
        <v>40.460615607686648</v>
      </c>
      <c r="GG8" s="56">
        <f t="shared" si="6"/>
        <v>39.23695984137089</v>
      </c>
      <c r="GH8" s="56">
        <f t="shared" si="6"/>
        <v>43.972462507933116</v>
      </c>
      <c r="GI8" s="56">
        <f t="shared" si="6"/>
        <v>42.813866766888005</v>
      </c>
      <c r="GJ8" s="58">
        <f t="shared" si="6"/>
        <v>43.075776069416307</v>
      </c>
      <c r="GK8" s="56">
        <f t="shared" si="6"/>
        <v>48.482644895303814</v>
      </c>
      <c r="GL8" s="56">
        <f t="shared" si="6"/>
        <v>53.940123262484775</v>
      </c>
      <c r="GM8" s="56">
        <f t="shared" si="6"/>
        <v>53.461465598263743</v>
      </c>
      <c r="GN8" s="58">
        <f t="shared" si="6"/>
        <v>53.370322256776291</v>
      </c>
      <c r="GO8" s="56">
        <f t="shared" si="6"/>
        <v>53.139554921781837</v>
      </c>
      <c r="GP8" s="61">
        <f t="shared" si="6"/>
        <v>52.993100041438424</v>
      </c>
      <c r="GQ8" s="62">
        <f t="shared" si="6"/>
        <v>52.922630044085238</v>
      </c>
      <c r="GR8" s="60">
        <f t="shared" si="6"/>
        <v>53.126972479600745</v>
      </c>
      <c r="GS8" s="61">
        <f t="shared" ref="GS8:GZ8" si="7">SUM(GS9:GS12)</f>
        <v>51.68402261712346</v>
      </c>
      <c r="GT8" s="61">
        <f t="shared" si="7"/>
        <v>52.138475242119469</v>
      </c>
      <c r="GU8" s="62">
        <f t="shared" si="7"/>
        <v>52.092186346521252</v>
      </c>
      <c r="GV8" s="60">
        <f t="shared" si="7"/>
        <v>52.056786459674441</v>
      </c>
      <c r="GW8" s="61">
        <f t="shared" si="7"/>
        <v>51.202498025166406</v>
      </c>
      <c r="GX8" s="61">
        <f t="shared" si="7"/>
        <v>50.421596193555175</v>
      </c>
      <c r="GY8" s="62">
        <f t="shared" si="7"/>
        <v>49.517174845119207</v>
      </c>
      <c r="GZ8" s="62">
        <f t="shared" si="7"/>
        <v>49.512395437120468</v>
      </c>
      <c r="HA8" s="40"/>
      <c r="HB8" s="40"/>
      <c r="HC8" s="40"/>
      <c r="HD8" s="40"/>
      <c r="HE8" s="40"/>
      <c r="HF8" s="40"/>
      <c r="HG8" s="40"/>
      <c r="HH8" s="40"/>
      <c r="HI8" s="40"/>
      <c r="HJ8" s="40"/>
    </row>
    <row r="9" spans="1:222" ht="12" customHeight="1" x14ac:dyDescent="0.2">
      <c r="A9" s="19"/>
      <c r="B9" s="64" t="s">
        <v>57</v>
      </c>
      <c r="C9" s="63">
        <v>27.3</v>
      </c>
      <c r="D9" s="54">
        <v>25.7</v>
      </c>
      <c r="E9" s="55">
        <v>24</v>
      </c>
      <c r="F9" s="54">
        <v>24.9</v>
      </c>
      <c r="G9" s="54">
        <v>26.4</v>
      </c>
      <c r="H9" s="54">
        <v>26.8</v>
      </c>
      <c r="I9" s="54">
        <v>27.1</v>
      </c>
      <c r="J9" s="55">
        <v>26.738974368924513</v>
      </c>
      <c r="K9" s="55">
        <v>26.966849038259909</v>
      </c>
      <c r="L9" s="55">
        <v>26.801212030525207</v>
      </c>
      <c r="M9" s="55">
        <v>25.965176336682411</v>
      </c>
      <c r="N9" s="55">
        <v>27.6</v>
      </c>
      <c r="O9" s="55">
        <v>29.006407851493915</v>
      </c>
      <c r="P9" s="56">
        <v>27.793423555506486</v>
      </c>
      <c r="Q9" s="56">
        <v>28.504478627310174</v>
      </c>
      <c r="R9" s="56">
        <v>28.701865386713209</v>
      </c>
      <c r="S9" s="56">
        <v>27.064032629615966</v>
      </c>
      <c r="T9" s="56">
        <v>26.553549128823168</v>
      </c>
      <c r="U9" s="56">
        <v>26.791350545982084</v>
      </c>
      <c r="V9" s="56">
        <v>27.981095025411978</v>
      </c>
      <c r="W9" s="56">
        <v>27.504647016425775</v>
      </c>
      <c r="X9" s="56">
        <v>27.140137161025567</v>
      </c>
      <c r="Y9" s="56">
        <v>27.134106494027026</v>
      </c>
      <c r="Z9" s="56">
        <v>27.236328881770977</v>
      </c>
      <c r="AA9" s="56">
        <v>26.570241261801769</v>
      </c>
      <c r="AB9" s="56">
        <v>26.331353676018836</v>
      </c>
      <c r="AC9" s="56">
        <v>25.334556486332065</v>
      </c>
      <c r="AD9" s="56">
        <v>24.69876671549402</v>
      </c>
      <c r="AE9" s="56">
        <v>25.695621171112453</v>
      </c>
      <c r="AF9" s="56">
        <v>24.530085938036159</v>
      </c>
      <c r="AG9" s="56">
        <v>23.580919677515677</v>
      </c>
      <c r="AH9" s="56">
        <v>25.012126232211752</v>
      </c>
      <c r="AI9" s="56">
        <v>25.265795114196088</v>
      </c>
      <c r="AJ9" s="56">
        <v>25.200160404884052</v>
      </c>
      <c r="AK9" s="56">
        <v>25.074090526357661</v>
      </c>
      <c r="AL9" s="56">
        <v>24.383123965457504</v>
      </c>
      <c r="AM9" s="56">
        <v>24.756749952797534</v>
      </c>
      <c r="AN9" s="56">
        <v>23.829561440311949</v>
      </c>
      <c r="AO9" s="56">
        <v>24.511704810391585</v>
      </c>
      <c r="AP9" s="56">
        <v>24.148506851047831</v>
      </c>
      <c r="AQ9" s="56">
        <v>23.536722531894135</v>
      </c>
      <c r="AR9" s="56">
        <v>23.010181952335763</v>
      </c>
      <c r="AS9" s="56">
        <v>24.155014070972616</v>
      </c>
      <c r="AT9" s="56">
        <v>23.525846866457588</v>
      </c>
      <c r="AU9" s="56">
        <v>22.962025647394078</v>
      </c>
      <c r="AV9" s="56">
        <v>22.722476908245028</v>
      </c>
      <c r="AW9" s="56">
        <v>22.735691007522703</v>
      </c>
      <c r="AX9" s="56">
        <v>22.482246045115428</v>
      </c>
      <c r="AY9" s="56">
        <v>20.98705196415667</v>
      </c>
      <c r="AZ9" s="56">
        <v>20.891614260456997</v>
      </c>
      <c r="BA9" s="56">
        <v>20.642138865860616</v>
      </c>
      <c r="BB9" s="56">
        <v>20.214582170234635</v>
      </c>
      <c r="BC9" s="56">
        <v>20.705915343634377</v>
      </c>
      <c r="BD9" s="56">
        <v>20.307519906698573</v>
      </c>
      <c r="BE9" s="56">
        <v>20.307519906698573</v>
      </c>
      <c r="BF9" s="56">
        <v>20.061097814877513</v>
      </c>
      <c r="BG9" s="56">
        <v>20.109789983784022</v>
      </c>
      <c r="BH9" s="56">
        <v>19.756015668718518</v>
      </c>
      <c r="BI9" s="56">
        <v>19.96379629528202</v>
      </c>
      <c r="BJ9" s="56">
        <v>21.063101719840521</v>
      </c>
      <c r="BK9" s="56">
        <v>21.351989730662691</v>
      </c>
      <c r="BL9" s="56">
        <v>21.188847152451661</v>
      </c>
      <c r="BM9" s="56">
        <v>21.830189045767099</v>
      </c>
      <c r="BN9" s="56">
        <v>22.271355999561866</v>
      </c>
      <c r="BO9" s="56">
        <v>21.041650691201198</v>
      </c>
      <c r="BP9" s="56">
        <v>20.844359083710337</v>
      </c>
      <c r="BQ9" s="56">
        <v>21.346380178468884</v>
      </c>
      <c r="BR9" s="56">
        <v>22.189341661901821</v>
      </c>
      <c r="BS9" s="56">
        <v>22.556064073291097</v>
      </c>
      <c r="BT9" s="56">
        <v>21.835320161405125</v>
      </c>
      <c r="BU9" s="56">
        <v>20.971212310916329</v>
      </c>
      <c r="BV9" s="56">
        <v>20.776264571379098</v>
      </c>
      <c r="BW9" s="56">
        <v>20.926300863185666</v>
      </c>
      <c r="BX9" s="57">
        <v>20.429901549640409</v>
      </c>
      <c r="BY9" s="56">
        <v>19.922757031132189</v>
      </c>
      <c r="BZ9" s="56">
        <v>18.990256956214846</v>
      </c>
      <c r="CA9" s="56">
        <v>21.851936096607357</v>
      </c>
      <c r="CB9" s="56">
        <v>21.851936096607357</v>
      </c>
      <c r="CC9" s="56">
        <v>21.851936096607357</v>
      </c>
      <c r="CD9" s="57">
        <v>21.174948341655838</v>
      </c>
      <c r="CE9" s="56">
        <v>20.486297082518707</v>
      </c>
      <c r="CF9" s="56">
        <v>20.154265281882168</v>
      </c>
      <c r="CG9" s="56">
        <v>18.803166329943586</v>
      </c>
      <c r="CH9" s="56">
        <v>14.075475380051508</v>
      </c>
      <c r="CI9" s="56">
        <v>14.075475380051508</v>
      </c>
      <c r="CJ9" s="57">
        <v>14.022692761920311</v>
      </c>
      <c r="CK9" s="56">
        <v>14.02889622202148</v>
      </c>
      <c r="CL9" s="56">
        <v>14.02889622202148</v>
      </c>
      <c r="CM9" s="56">
        <v>11.900405108733263</v>
      </c>
      <c r="CN9" s="56">
        <v>12.636040022525744</v>
      </c>
      <c r="CO9" s="56">
        <v>12.636040022525744</v>
      </c>
      <c r="CP9" s="56">
        <v>12.389212804522987</v>
      </c>
      <c r="CQ9" s="56">
        <v>12.571569729230655</v>
      </c>
      <c r="CR9" s="56">
        <v>12.681127988838728</v>
      </c>
      <c r="CS9" s="56">
        <v>11.62567344508126</v>
      </c>
      <c r="CT9" s="57">
        <v>10.875174325163485</v>
      </c>
      <c r="CU9" s="58">
        <v>10.70012750055345</v>
      </c>
      <c r="CV9" s="56">
        <v>12.42919730183975</v>
      </c>
      <c r="CW9" s="56">
        <v>12.290799577517863</v>
      </c>
      <c r="CX9" s="56">
        <v>11.884311584959335</v>
      </c>
      <c r="CY9" s="58">
        <v>11.901996952556312</v>
      </c>
      <c r="CZ9" s="56">
        <v>10.865185175732234</v>
      </c>
      <c r="DA9" s="56">
        <v>10.553149401480503</v>
      </c>
      <c r="DB9" s="57">
        <v>11.041856971419085</v>
      </c>
      <c r="DC9" s="58">
        <v>10.956538985135168</v>
      </c>
      <c r="DD9" s="56">
        <v>10.95189110879482</v>
      </c>
      <c r="DE9" s="56">
        <v>10.821364878937706</v>
      </c>
      <c r="DF9" s="57">
        <v>11.069213774367737</v>
      </c>
      <c r="DG9" s="58">
        <v>11.005402782765263</v>
      </c>
      <c r="DH9" s="56">
        <v>10.903116008310221</v>
      </c>
      <c r="DI9" s="56">
        <v>10.221910954811724</v>
      </c>
      <c r="DJ9" s="56">
        <v>10.517341661361247</v>
      </c>
      <c r="DK9" s="59">
        <v>9.7170344693534751</v>
      </c>
      <c r="DL9" s="55"/>
      <c r="DM9" s="55"/>
      <c r="DN9" s="56">
        <v>43.8</v>
      </c>
      <c r="DO9" s="56">
        <v>44.2</v>
      </c>
      <c r="DP9" s="56">
        <v>7.8474068969972315</v>
      </c>
      <c r="DQ9" s="56">
        <v>8.4597495720330311</v>
      </c>
      <c r="DR9" s="56">
        <v>8.3449072827955462</v>
      </c>
      <c r="DS9" s="56">
        <v>8.1883449431710087</v>
      </c>
      <c r="DT9" s="56">
        <v>8.6548917431982861</v>
      </c>
      <c r="DU9" s="56">
        <v>9.0729894524534966</v>
      </c>
      <c r="DV9" s="56">
        <v>9.2457014890020552</v>
      </c>
      <c r="DW9" s="56">
        <v>9.3170293170831489</v>
      </c>
      <c r="DX9" s="56">
        <v>9.2277573813086988</v>
      </c>
      <c r="DY9" s="56">
        <v>9.133550815918575</v>
      </c>
      <c r="DZ9" s="56">
        <v>9.5911255620991724</v>
      </c>
      <c r="EA9" s="56">
        <v>9.6844349221046269</v>
      </c>
      <c r="EB9" s="56">
        <v>32.700000000000003</v>
      </c>
      <c r="EC9" s="56">
        <v>32.5</v>
      </c>
      <c r="ED9" s="56">
        <v>31.9</v>
      </c>
      <c r="EE9" s="56">
        <v>31.7</v>
      </c>
      <c r="EF9" s="65">
        <v>10.499097411383023</v>
      </c>
      <c r="EG9" s="56">
        <v>12.332088012259415</v>
      </c>
      <c r="EH9" s="56">
        <v>13.144058885383805</v>
      </c>
      <c r="EI9" s="56">
        <v>13.524473968482969</v>
      </c>
      <c r="EJ9" s="56">
        <v>12.900019020754153</v>
      </c>
      <c r="EK9" s="56">
        <v>12.776653280362327</v>
      </c>
      <c r="EL9" s="56">
        <v>12.48281851688361</v>
      </c>
      <c r="EM9" s="56">
        <v>12.447827506881563</v>
      </c>
      <c r="EN9" s="56">
        <v>12.474743668421597</v>
      </c>
      <c r="EO9" s="56">
        <v>12.781632770247231</v>
      </c>
      <c r="EP9" s="56">
        <v>29.73901257656787</v>
      </c>
      <c r="EQ9" s="56">
        <v>29.371208812909909</v>
      </c>
      <c r="ER9" s="56">
        <v>30.571899316938943</v>
      </c>
      <c r="ES9" s="56">
        <v>29.820026728703645</v>
      </c>
      <c r="ET9" s="56">
        <v>29.164816482916983</v>
      </c>
      <c r="EU9" s="56">
        <v>31.283384410019178</v>
      </c>
      <c r="EV9" s="56">
        <v>29.682183665251532</v>
      </c>
      <c r="EW9" s="56">
        <v>29.062686963387623</v>
      </c>
      <c r="EX9" s="56">
        <v>28.80812818253083</v>
      </c>
      <c r="EY9" s="56">
        <v>27.292716586132798</v>
      </c>
      <c r="EZ9" s="56">
        <v>27.037816851940228</v>
      </c>
      <c r="FA9" s="56">
        <v>27.374250803006721</v>
      </c>
      <c r="FB9" s="56">
        <v>28.8094292933521</v>
      </c>
      <c r="FC9" s="56">
        <v>28.638349240691557</v>
      </c>
      <c r="FD9" s="56">
        <v>28.638349240691557</v>
      </c>
      <c r="FE9" s="56">
        <v>29.657231182486505</v>
      </c>
      <c r="FF9" s="56">
        <v>30.019446033464313</v>
      </c>
      <c r="FG9" s="56">
        <v>30.052347564599646</v>
      </c>
      <c r="FH9" s="56">
        <v>31.566660486476078</v>
      </c>
      <c r="FI9" s="56">
        <v>32.217488316525525</v>
      </c>
      <c r="FJ9" s="56">
        <v>32.373380002795301</v>
      </c>
      <c r="FK9" s="56">
        <v>32.959158070689405</v>
      </c>
      <c r="FL9" s="56">
        <v>33.647165682216887</v>
      </c>
      <c r="FM9" s="56">
        <v>33.607521999462222</v>
      </c>
      <c r="FN9" s="56">
        <v>31.988070466852143</v>
      </c>
      <c r="FO9" s="56">
        <v>30.281604295376308</v>
      </c>
      <c r="FP9" s="56">
        <v>28.764113197717435</v>
      </c>
      <c r="FQ9" s="56">
        <v>28.059755354830223</v>
      </c>
      <c r="FR9" s="56">
        <v>27.351383010803648</v>
      </c>
      <c r="FS9" s="56">
        <v>27.970223599761045</v>
      </c>
      <c r="FT9" s="56">
        <v>25.804943088952363</v>
      </c>
      <c r="FU9" s="56">
        <v>25.582587144918634</v>
      </c>
      <c r="FV9" s="56">
        <v>26.135221028215859</v>
      </c>
      <c r="FW9" s="57">
        <v>26.206006344366912</v>
      </c>
      <c r="FX9" s="56">
        <v>23.42912677187341</v>
      </c>
      <c r="FY9" s="56">
        <v>22.05971054908623</v>
      </c>
      <c r="FZ9" s="56">
        <v>21.312754857762737</v>
      </c>
      <c r="GA9" s="57">
        <v>20.814556853352506</v>
      </c>
      <c r="GB9" s="58">
        <v>19.359477153726779</v>
      </c>
      <c r="GC9" s="56">
        <v>17.835778008005676</v>
      </c>
      <c r="GD9" s="56">
        <v>17.361084629931035</v>
      </c>
      <c r="GE9" s="57">
        <v>11.818188066615159</v>
      </c>
      <c r="GF9" s="56">
        <v>11.580638613972422</v>
      </c>
      <c r="GG9" s="56">
        <v>10.95359024798209</v>
      </c>
      <c r="GH9" s="56">
        <v>11.918258961754141</v>
      </c>
      <c r="GI9" s="56">
        <v>11.11278425157697</v>
      </c>
      <c r="GJ9" s="58">
        <v>11.240885338546883</v>
      </c>
      <c r="GK9" s="56">
        <v>12.26558700622841</v>
      </c>
      <c r="GL9" s="56">
        <v>13.876520003925293</v>
      </c>
      <c r="GM9" s="56">
        <v>13.398372754612737</v>
      </c>
      <c r="GN9" s="58">
        <v>12.843735397536928</v>
      </c>
      <c r="GO9" s="56">
        <v>13.32869611094354</v>
      </c>
      <c r="GP9" s="56">
        <v>13.084251006911529</v>
      </c>
      <c r="GQ9" s="57">
        <v>13.315260807516834</v>
      </c>
      <c r="GR9" s="58">
        <v>13.53331974733633</v>
      </c>
      <c r="GS9" s="56">
        <v>13.363045738782448</v>
      </c>
      <c r="GT9" s="56">
        <v>13.428052994468425</v>
      </c>
      <c r="GU9" s="57">
        <v>13.4620092314654</v>
      </c>
      <c r="GV9" s="58">
        <v>13.666981072103464</v>
      </c>
      <c r="GW9" s="56">
        <v>13.530602954121839</v>
      </c>
      <c r="GX9" s="56">
        <v>13.034136213864617</v>
      </c>
      <c r="GY9" s="62">
        <v>12.116963371468692</v>
      </c>
      <c r="GZ9" s="62">
        <v>12.11579383964788</v>
      </c>
      <c r="HA9" s="40"/>
      <c r="HB9" s="40"/>
      <c r="HC9" s="40"/>
      <c r="HD9" s="40"/>
      <c r="HE9" s="40"/>
      <c r="HF9" s="40"/>
      <c r="HG9" s="40"/>
      <c r="HH9" s="40"/>
      <c r="HI9" s="40"/>
      <c r="HJ9" s="40"/>
    </row>
    <row r="10" spans="1:222" ht="12" customHeight="1" x14ac:dyDescent="0.2">
      <c r="A10" s="19"/>
      <c r="B10" s="66" t="s">
        <v>58</v>
      </c>
      <c r="C10" s="63">
        <v>8</v>
      </c>
      <c r="D10" s="55">
        <v>8</v>
      </c>
      <c r="E10" s="55">
        <v>8.6</v>
      </c>
      <c r="F10" s="54">
        <v>9.3000000000000007</v>
      </c>
      <c r="G10" s="54">
        <v>8.8000000000000007</v>
      </c>
      <c r="H10" s="54">
        <v>8.5</v>
      </c>
      <c r="I10" s="54">
        <v>9.3000000000000007</v>
      </c>
      <c r="J10" s="55">
        <v>9.5228855817924316</v>
      </c>
      <c r="K10" s="55">
        <v>10.219799073526891</v>
      </c>
      <c r="L10" s="55">
        <v>11.325377824330388</v>
      </c>
      <c r="M10" s="55">
        <v>10.839103892530003</v>
      </c>
      <c r="N10" s="55">
        <v>10.199999999999999</v>
      </c>
      <c r="O10" s="55">
        <v>9.9194141392919857</v>
      </c>
      <c r="P10" s="56">
        <v>11.959585907898473</v>
      </c>
      <c r="Q10" s="56">
        <v>13.423283822769818</v>
      </c>
      <c r="R10" s="56">
        <v>12.983527871713754</v>
      </c>
      <c r="S10" s="56">
        <v>12.476440260478473</v>
      </c>
      <c r="T10" s="56">
        <v>12.637515114273819</v>
      </c>
      <c r="U10" s="56">
        <v>12.564449410888272</v>
      </c>
      <c r="V10" s="56">
        <v>12.705028492222393</v>
      </c>
      <c r="W10" s="56">
        <v>13.075186829027729</v>
      </c>
      <c r="X10" s="56">
        <v>12.387932787400411</v>
      </c>
      <c r="Y10" s="56">
        <v>11.724624674340186</v>
      </c>
      <c r="Z10" s="56">
        <v>11.439740311178847</v>
      </c>
      <c r="AA10" s="56">
        <v>11.879530563510746</v>
      </c>
      <c r="AB10" s="56">
        <v>11.528158918697521</v>
      </c>
      <c r="AC10" s="56">
        <v>11.899991148234877</v>
      </c>
      <c r="AD10" s="56">
        <v>11.773693080691142</v>
      </c>
      <c r="AE10" s="56">
        <v>11.19357781986306</v>
      </c>
      <c r="AF10" s="56">
        <v>11.293188247763856</v>
      </c>
      <c r="AG10" s="56">
        <v>12.738130785309048</v>
      </c>
      <c r="AH10" s="56">
        <v>13.142597028513434</v>
      </c>
      <c r="AI10" s="56">
        <v>13.330920240173741</v>
      </c>
      <c r="AJ10" s="56">
        <v>12.875257546634957</v>
      </c>
      <c r="AK10" s="56">
        <v>12.35041006702955</v>
      </c>
      <c r="AL10" s="56">
        <v>14.049889007224154</v>
      </c>
      <c r="AM10" s="56">
        <v>13.253823399836365</v>
      </c>
      <c r="AN10" s="56">
        <v>14.45803203435425</v>
      </c>
      <c r="AO10" s="56">
        <v>13.522981396012748</v>
      </c>
      <c r="AP10" s="56">
        <v>13.451422914376773</v>
      </c>
      <c r="AQ10" s="56">
        <v>13.906481530127621</v>
      </c>
      <c r="AR10" s="56">
        <v>14.883121645553283</v>
      </c>
      <c r="AS10" s="56">
        <v>14.696190541560849</v>
      </c>
      <c r="AT10" s="56">
        <v>14.649502164478989</v>
      </c>
      <c r="AU10" s="56">
        <v>14.466019163649197</v>
      </c>
      <c r="AV10" s="56">
        <v>14.080370108128218</v>
      </c>
      <c r="AW10" s="56">
        <v>13.355282512101658</v>
      </c>
      <c r="AX10" s="56">
        <v>13.425652778584551</v>
      </c>
      <c r="AY10" s="56">
        <v>13.231096868389534</v>
      </c>
      <c r="AZ10" s="56">
        <v>13.056016829666762</v>
      </c>
      <c r="BA10" s="56">
        <v>12.876871121829723</v>
      </c>
      <c r="BB10" s="56">
        <v>13.304307323555516</v>
      </c>
      <c r="BC10" s="56">
        <v>12.43452381784194</v>
      </c>
      <c r="BD10" s="56">
        <v>13.173832412257608</v>
      </c>
      <c r="BE10" s="56">
        <v>13.173832412257608</v>
      </c>
      <c r="BF10" s="56">
        <v>13.05185160476737</v>
      </c>
      <c r="BG10" s="56">
        <v>13.27345074291034</v>
      </c>
      <c r="BH10" s="56">
        <v>13.207861768098395</v>
      </c>
      <c r="BI10" s="56">
        <v>13.560094863565164</v>
      </c>
      <c r="BJ10" s="56">
        <v>11.994289785161866</v>
      </c>
      <c r="BK10" s="56">
        <v>11.442516900220834</v>
      </c>
      <c r="BL10" s="56">
        <v>11.6193532095793</v>
      </c>
      <c r="BM10" s="56">
        <v>11.062347884823263</v>
      </c>
      <c r="BN10" s="56">
        <v>10.681892481879993</v>
      </c>
      <c r="BO10" s="56">
        <v>10.184549764837266</v>
      </c>
      <c r="BP10" s="56">
        <v>10.04712824477704</v>
      </c>
      <c r="BQ10" s="56">
        <v>10.957464665599261</v>
      </c>
      <c r="BR10" s="56">
        <v>10.382259286381453</v>
      </c>
      <c r="BS10" s="56">
        <v>10.321741877156743</v>
      </c>
      <c r="BT10" s="56">
        <v>9.6511474344327031</v>
      </c>
      <c r="BU10" s="56">
        <v>9.7290030452111633</v>
      </c>
      <c r="BV10" s="56">
        <v>10.012598138726371</v>
      </c>
      <c r="BW10" s="56">
        <v>10.627511175130921</v>
      </c>
      <c r="BX10" s="57">
        <v>11.205828262215515</v>
      </c>
      <c r="BY10" s="56">
        <v>10.117887536299548</v>
      </c>
      <c r="BZ10" s="56">
        <v>10.76565182297001</v>
      </c>
      <c r="CA10" s="56">
        <v>14.393798824838047</v>
      </c>
      <c r="CB10" s="56">
        <v>14.393798824838047</v>
      </c>
      <c r="CC10" s="56">
        <v>14.393798824838047</v>
      </c>
      <c r="CD10" s="57">
        <v>15.432748189459772</v>
      </c>
      <c r="CE10" s="56">
        <v>16.006108413481019</v>
      </c>
      <c r="CF10" s="56">
        <v>16.485583050005513</v>
      </c>
      <c r="CG10" s="56">
        <v>17.160227182911459</v>
      </c>
      <c r="CH10" s="56">
        <v>13.856845299424991</v>
      </c>
      <c r="CI10" s="56">
        <v>13.856845299424991</v>
      </c>
      <c r="CJ10" s="57">
        <v>13.804882537657154</v>
      </c>
      <c r="CK10" s="56">
        <v>13.59011931887791</v>
      </c>
      <c r="CL10" s="56">
        <v>13.59011931887791</v>
      </c>
      <c r="CM10" s="56">
        <v>11.528200281131259</v>
      </c>
      <c r="CN10" s="56">
        <v>11.219320219224931</v>
      </c>
      <c r="CO10" s="56">
        <v>11.219320219224931</v>
      </c>
      <c r="CP10" s="56">
        <v>11.000166624217574</v>
      </c>
      <c r="CQ10" s="56">
        <v>11.985953109857592</v>
      </c>
      <c r="CR10" s="56">
        <v>12.290571809094093</v>
      </c>
      <c r="CS10" s="56">
        <v>12.156645466498803</v>
      </c>
      <c r="CT10" s="57">
        <v>12.002899768526982</v>
      </c>
      <c r="CU10" s="58">
        <v>12.294174453210394</v>
      </c>
      <c r="CV10" s="56">
        <v>14.020654175845774</v>
      </c>
      <c r="CW10" s="56">
        <v>14.355559363654802</v>
      </c>
      <c r="CX10" s="56">
        <v>14.124521807083271</v>
      </c>
      <c r="CY10" s="58">
        <v>14.05325483103943</v>
      </c>
      <c r="CZ10" s="56">
        <v>14.088691308060792</v>
      </c>
      <c r="DA10" s="56">
        <v>14.527489497427352</v>
      </c>
      <c r="DB10" s="57">
        <v>14.683735046136334</v>
      </c>
      <c r="DC10" s="58">
        <v>14.162838110967959</v>
      </c>
      <c r="DD10" s="56">
        <v>14.139250436174239</v>
      </c>
      <c r="DE10" s="56">
        <v>14.653200299945428</v>
      </c>
      <c r="DF10" s="57">
        <v>14.433436289862648</v>
      </c>
      <c r="DG10" s="58">
        <v>14.926252574300165</v>
      </c>
      <c r="DH10" s="56">
        <v>15.275669406260622</v>
      </c>
      <c r="DI10" s="56">
        <v>15.824470541869628</v>
      </c>
      <c r="DJ10" s="56">
        <v>15.502890393342774</v>
      </c>
      <c r="DK10" s="59">
        <v>15.450453327445121</v>
      </c>
      <c r="DL10" s="55"/>
      <c r="DM10" s="55"/>
      <c r="DN10" s="56">
        <v>16</v>
      </c>
      <c r="DO10" s="56">
        <v>17.399999999999999</v>
      </c>
      <c r="DP10" s="56">
        <v>3.1940511694174978</v>
      </c>
      <c r="DQ10" s="56">
        <v>3.6372706294434094</v>
      </c>
      <c r="DR10" s="56">
        <v>3.6704672286761193</v>
      </c>
      <c r="DS10" s="56">
        <v>3.8050480363762946</v>
      </c>
      <c r="DT10" s="56">
        <v>3.9059836421514262</v>
      </c>
      <c r="DU10" s="56">
        <v>4.0526767225446179</v>
      </c>
      <c r="DV10" s="56">
        <v>4.1235559479333768</v>
      </c>
      <c r="DW10" s="56">
        <v>4.0481906956212788</v>
      </c>
      <c r="DX10" s="56">
        <v>3.9288623794604556</v>
      </c>
      <c r="DY10" s="56">
        <v>4.0163399044655703</v>
      </c>
      <c r="DZ10" s="56">
        <v>4.4541761321834743</v>
      </c>
      <c r="EA10" s="56">
        <v>4.2132764864001597</v>
      </c>
      <c r="EB10" s="56">
        <v>4.3097260652519527</v>
      </c>
      <c r="EC10" s="56">
        <v>4.2119306783231583</v>
      </c>
      <c r="ED10" s="56">
        <v>14.8</v>
      </c>
      <c r="EE10" s="56">
        <v>15.1</v>
      </c>
      <c r="EF10" s="65">
        <v>4.9287977806727605</v>
      </c>
      <c r="EG10" s="56">
        <v>5.3935501699306991</v>
      </c>
      <c r="EH10" s="56">
        <v>5.7466004887974922</v>
      </c>
      <c r="EI10" s="56">
        <v>6.1575205549753615</v>
      </c>
      <c r="EJ10" s="56">
        <v>6.4127754869133611</v>
      </c>
      <c r="EK10" s="56">
        <v>7.1354744242633039</v>
      </c>
      <c r="EL10" s="56">
        <v>7.130539794647631</v>
      </c>
      <c r="EM10" s="56">
        <v>7.4853845242837611</v>
      </c>
      <c r="EN10" s="56">
        <v>7.5791424869815476</v>
      </c>
      <c r="EO10" s="56">
        <v>7.8777324389990051</v>
      </c>
      <c r="EP10" s="56">
        <v>19.770953066392089</v>
      </c>
      <c r="EQ10" s="56">
        <v>19.850831198205988</v>
      </c>
      <c r="ER10" s="56">
        <v>19.404132761529556</v>
      </c>
      <c r="ES10" s="56">
        <v>20.048408652180367</v>
      </c>
      <c r="ET10" s="56">
        <v>19.378962849611533</v>
      </c>
      <c r="EU10" s="56">
        <v>19.100642784557937</v>
      </c>
      <c r="EV10" s="56">
        <v>18.718148368375278</v>
      </c>
      <c r="EW10" s="56">
        <v>17.681063518508214</v>
      </c>
      <c r="EX10" s="56">
        <v>17.859124106408842</v>
      </c>
      <c r="EY10" s="56">
        <v>18.533264908375905</v>
      </c>
      <c r="EZ10" s="56">
        <v>17.661740909934252</v>
      </c>
      <c r="FA10" s="56">
        <v>17.793543568403667</v>
      </c>
      <c r="FB10" s="56">
        <v>17.39880693586673</v>
      </c>
      <c r="FC10" s="56">
        <v>17.304960982345786</v>
      </c>
      <c r="FD10" s="56">
        <v>17.304960982345786</v>
      </c>
      <c r="FE10" s="56">
        <v>16.488400220484731</v>
      </c>
      <c r="FF10" s="56">
        <v>15.927452641010516</v>
      </c>
      <c r="FG10" s="56">
        <v>15.468256179126847</v>
      </c>
      <c r="FH10" s="56">
        <v>14.255916938238503</v>
      </c>
      <c r="FI10" s="56">
        <v>13.171755859306366</v>
      </c>
      <c r="FJ10" s="56">
        <v>12.7383497796309</v>
      </c>
      <c r="FK10" s="56">
        <v>11.944758442766485</v>
      </c>
      <c r="FL10" s="56">
        <v>10.984590856238171</v>
      </c>
      <c r="FM10" s="56">
        <v>10.347831660314764</v>
      </c>
      <c r="FN10" s="56">
        <v>10.032050751330953</v>
      </c>
      <c r="FO10" s="56">
        <v>11.730415845932184</v>
      </c>
      <c r="FP10" s="56">
        <v>11.805653207470666</v>
      </c>
      <c r="FQ10" s="56">
        <v>12.289391356830253</v>
      </c>
      <c r="FR10" s="56">
        <v>11.671822386148961</v>
      </c>
      <c r="FS10" s="56">
        <v>11.927798495505115</v>
      </c>
      <c r="FT10" s="56">
        <v>11.968764251162964</v>
      </c>
      <c r="FU10" s="56">
        <v>12.480109815081489</v>
      </c>
      <c r="FV10" s="56">
        <v>13.195167063238374</v>
      </c>
      <c r="FW10" s="57">
        <v>13.649510905718461</v>
      </c>
      <c r="FX10" s="56">
        <v>13.429388974535192</v>
      </c>
      <c r="FY10" s="56">
        <v>13.728638308120903</v>
      </c>
      <c r="FZ10" s="56">
        <v>14.745815181486796</v>
      </c>
      <c r="GA10" s="57">
        <v>14.799431804510954</v>
      </c>
      <c r="GB10" s="58">
        <v>15.184728503504708</v>
      </c>
      <c r="GC10" s="56">
        <v>15.829978343888465</v>
      </c>
      <c r="GD10" s="56">
        <v>16.134655591037479</v>
      </c>
      <c r="GE10" s="57">
        <v>11.485062709632318</v>
      </c>
      <c r="GF10" s="56">
        <v>12.196479304372003</v>
      </c>
      <c r="GG10" s="56">
        <v>11.95174569066879</v>
      </c>
      <c r="GH10" s="56">
        <v>13.632934856167314</v>
      </c>
      <c r="GI10" s="56">
        <v>13.818589166931519</v>
      </c>
      <c r="GJ10" s="58">
        <v>14.100923021236186</v>
      </c>
      <c r="GK10" s="56">
        <v>15.783697077393738</v>
      </c>
      <c r="GL10" s="56">
        <v>16.949722845051809</v>
      </c>
      <c r="GM10" s="56">
        <v>17.006416972611628</v>
      </c>
      <c r="GN10" s="58">
        <v>17.186919545731055</v>
      </c>
      <c r="GO10" s="56">
        <v>16.943043208920294</v>
      </c>
      <c r="GP10" s="61">
        <v>16.660402758557151</v>
      </c>
      <c r="GQ10" s="62">
        <v>16.105266075032841</v>
      </c>
      <c r="GR10" s="60">
        <v>16.2597941109929</v>
      </c>
      <c r="GS10" s="61">
        <v>15.889780497785249</v>
      </c>
      <c r="GT10" s="61">
        <v>16.119491642861263</v>
      </c>
      <c r="GU10" s="62">
        <v>15.960708417800696</v>
      </c>
      <c r="GV10" s="60">
        <v>15.42266556415233</v>
      </c>
      <c r="GW10" s="61">
        <v>15.097360410286853</v>
      </c>
      <c r="GX10" s="61">
        <v>14.746028985134863</v>
      </c>
      <c r="GY10" s="62">
        <v>14.755302225819841</v>
      </c>
      <c r="GZ10" s="62">
        <v>14.753878040984933</v>
      </c>
      <c r="HA10" s="40"/>
      <c r="HB10" s="40"/>
      <c r="HC10" s="40"/>
      <c r="HD10" s="40"/>
      <c r="HE10" s="40"/>
      <c r="HF10" s="40"/>
      <c r="HG10" s="40"/>
      <c r="HH10" s="40"/>
      <c r="HI10" s="40"/>
      <c r="HJ10" s="40"/>
    </row>
    <row r="11" spans="1:222" ht="12" customHeight="1" x14ac:dyDescent="0.2">
      <c r="A11" s="19"/>
      <c r="B11" s="66" t="s">
        <v>59</v>
      </c>
      <c r="C11" s="63"/>
      <c r="D11" s="55"/>
      <c r="E11" s="55"/>
      <c r="F11" s="54"/>
      <c r="G11" s="54"/>
      <c r="H11" s="54" t="s">
        <v>60</v>
      </c>
      <c r="I11" s="54" t="s">
        <v>60</v>
      </c>
      <c r="J11" s="55" t="s">
        <v>60</v>
      </c>
      <c r="K11" s="55" t="s">
        <v>60</v>
      </c>
      <c r="L11" s="55" t="s">
        <v>60</v>
      </c>
      <c r="M11" s="55">
        <v>0.97346010779198655</v>
      </c>
      <c r="N11" s="55">
        <v>2.4</v>
      </c>
      <c r="O11" s="55">
        <v>3.1288923570989087</v>
      </c>
      <c r="P11" s="56">
        <v>3.5178541229613711</v>
      </c>
      <c r="Q11" s="56">
        <v>3.4468422842889002</v>
      </c>
      <c r="R11" s="56">
        <v>3.7754990727609905</v>
      </c>
      <c r="S11" s="56">
        <v>4.4018069946248888</v>
      </c>
      <c r="T11" s="56">
        <v>4.8474697218973617</v>
      </c>
      <c r="U11" s="56">
        <v>4.5295928169538708</v>
      </c>
      <c r="V11" s="56">
        <v>4.7955490528261198</v>
      </c>
      <c r="W11" s="56">
        <v>4.6318424945942871</v>
      </c>
      <c r="X11" s="56">
        <v>4.6167070262676297</v>
      </c>
      <c r="Y11" s="56">
        <v>4.3984769140955162</v>
      </c>
      <c r="Z11" s="56">
        <v>4.7331215181808002</v>
      </c>
      <c r="AA11" s="56">
        <v>4.7835952172545948</v>
      </c>
      <c r="AB11" s="56">
        <v>5.0772066352652061</v>
      </c>
      <c r="AC11" s="56">
        <v>5.228174363678793</v>
      </c>
      <c r="AD11" s="56">
        <v>5.4284994250972618</v>
      </c>
      <c r="AE11" s="56">
        <v>5.7842558444446146</v>
      </c>
      <c r="AF11" s="56">
        <v>6.4098946934978391</v>
      </c>
      <c r="AG11" s="56">
        <v>6.5974917885936097</v>
      </c>
      <c r="AH11" s="56">
        <v>7.1429104449767538</v>
      </c>
      <c r="AI11" s="56">
        <v>7.3372226717199673</v>
      </c>
      <c r="AJ11" s="56">
        <v>7.1836497642324773</v>
      </c>
      <c r="AK11" s="56">
        <v>7.1206465600116688</v>
      </c>
      <c r="AL11" s="56">
        <v>7.1997741649878755</v>
      </c>
      <c r="AM11" s="56">
        <v>7.5058216376109268</v>
      </c>
      <c r="AN11" s="56">
        <v>7.5699054764431493</v>
      </c>
      <c r="AO11" s="56">
        <v>7.7133986772612646</v>
      </c>
      <c r="AP11" s="56">
        <v>7.6494462962524432</v>
      </c>
      <c r="AQ11" s="56">
        <v>7.6738564406579552</v>
      </c>
      <c r="AR11" s="56">
        <v>7.3368663561284739</v>
      </c>
      <c r="AS11" s="56">
        <v>7.1186217310728273</v>
      </c>
      <c r="AT11" s="56">
        <v>7.5080599137206452</v>
      </c>
      <c r="AU11" s="56">
        <v>7.3493771160407322</v>
      </c>
      <c r="AV11" s="56">
        <v>6.8858233225725147</v>
      </c>
      <c r="AW11" s="56">
        <v>6.7083968503215017</v>
      </c>
      <c r="AX11" s="56">
        <v>6.5496527459402225</v>
      </c>
      <c r="AY11" s="56">
        <v>6.7308388484424482</v>
      </c>
      <c r="AZ11" s="56">
        <v>6.4809882953248428</v>
      </c>
      <c r="BA11" s="56">
        <v>6.707821477661378</v>
      </c>
      <c r="BB11" s="56">
        <v>7.2342387888077937</v>
      </c>
      <c r="BC11" s="56">
        <v>7.4919425575037515</v>
      </c>
      <c r="BD11" s="56">
        <v>7.3099118973113537</v>
      </c>
      <c r="BE11" s="56">
        <v>7.3099118973113537</v>
      </c>
      <c r="BF11" s="56">
        <v>7.3661597419696774</v>
      </c>
      <c r="BG11" s="56">
        <v>7.2373572386292651</v>
      </c>
      <c r="BH11" s="56">
        <v>7.1439306556422224</v>
      </c>
      <c r="BI11" s="56">
        <v>7.2830972698426626</v>
      </c>
      <c r="BJ11" s="56">
        <v>7.4359157496076271</v>
      </c>
      <c r="BK11" s="56">
        <v>7.289897860694408</v>
      </c>
      <c r="BL11" s="56">
        <v>7.5383651998893741</v>
      </c>
      <c r="BM11" s="56">
        <v>6.8114096490379454</v>
      </c>
      <c r="BN11" s="56">
        <v>7.3600526914497273</v>
      </c>
      <c r="BO11" s="56">
        <v>6.648192777353831</v>
      </c>
      <c r="BP11" s="56">
        <v>6.29496128642851</v>
      </c>
      <c r="BQ11" s="56">
        <v>6.2986994298089805</v>
      </c>
      <c r="BR11" s="56">
        <v>7.6643153578373813</v>
      </c>
      <c r="BS11" s="56">
        <v>7.3652607153085459</v>
      </c>
      <c r="BT11" s="56">
        <v>7.3004158063318032</v>
      </c>
      <c r="BU11" s="56">
        <v>7.2508684017457412</v>
      </c>
      <c r="BV11" s="56">
        <v>7.6291791202669339</v>
      </c>
      <c r="BW11" s="56">
        <v>7.1742424500617519</v>
      </c>
      <c r="BX11" s="57">
        <v>7.5816217644192818</v>
      </c>
      <c r="BY11" s="56">
        <v>8.0656092160048498</v>
      </c>
      <c r="BZ11" s="56">
        <v>8.4083543014954252</v>
      </c>
      <c r="CA11" s="56">
        <v>9.828002934697281</v>
      </c>
      <c r="CB11" s="56">
        <v>9.828002934697281</v>
      </c>
      <c r="CC11" s="56">
        <v>9.828002934697281</v>
      </c>
      <c r="CD11" s="57">
        <v>10.368772846251181</v>
      </c>
      <c r="CE11" s="56">
        <v>10.916602083417965</v>
      </c>
      <c r="CF11" s="56">
        <v>11.255015754404884</v>
      </c>
      <c r="CG11" s="56">
        <v>10.318640746055484</v>
      </c>
      <c r="CH11" s="56">
        <v>7.7461753859039613</v>
      </c>
      <c r="CI11" s="56">
        <v>7.7461753859039613</v>
      </c>
      <c r="CJ11" s="57">
        <v>7.7171274563433769</v>
      </c>
      <c r="CK11" s="56">
        <v>8.1469468007906602</v>
      </c>
      <c r="CL11" s="56">
        <v>8.1469468007906602</v>
      </c>
      <c r="CM11" s="56">
        <v>6.910876365064242</v>
      </c>
      <c r="CN11" s="56">
        <v>7.3580445187719761</v>
      </c>
      <c r="CO11" s="56">
        <v>7.3580445187719761</v>
      </c>
      <c r="CP11" s="56">
        <v>7.2143154980288227</v>
      </c>
      <c r="CQ11" s="56">
        <v>7.0718917244380481</v>
      </c>
      <c r="CR11" s="56">
        <v>7.2963005811634938</v>
      </c>
      <c r="CS11" s="56">
        <v>7.5929801943789608</v>
      </c>
      <c r="CT11" s="57">
        <v>7.2137104852151381</v>
      </c>
      <c r="CU11" s="58">
        <v>7.0399022228875259</v>
      </c>
      <c r="CV11" s="56">
        <v>8.5847629960951721</v>
      </c>
      <c r="CW11" s="56">
        <v>8.866861143294761</v>
      </c>
      <c r="CX11" s="56">
        <v>8.9195732188937864</v>
      </c>
      <c r="CY11" s="58">
        <v>8.910984807415204</v>
      </c>
      <c r="CZ11" s="56">
        <v>9.0157059372000621</v>
      </c>
      <c r="DA11" s="56">
        <v>8.7460861753646508</v>
      </c>
      <c r="DB11" s="57">
        <v>8.0365642806604889</v>
      </c>
      <c r="DC11" s="58">
        <v>7.9070292670929563</v>
      </c>
      <c r="DD11" s="56">
        <v>8.1415358210984419</v>
      </c>
      <c r="DE11" s="56">
        <v>8.1630157215120729</v>
      </c>
      <c r="DF11" s="57">
        <v>7.5281901074260675</v>
      </c>
      <c r="DG11" s="58">
        <v>7.2765712184699289</v>
      </c>
      <c r="DH11" s="56">
        <v>7.1729525395200753</v>
      </c>
      <c r="DI11" s="56">
        <v>7.1221397523150598</v>
      </c>
      <c r="DJ11" s="56">
        <v>7.0425560860313485</v>
      </c>
      <c r="DK11" s="59">
        <v>6.705880051013219</v>
      </c>
      <c r="DL11" s="55"/>
      <c r="DM11" s="55"/>
      <c r="DN11" s="56">
        <v>3.8</v>
      </c>
      <c r="DO11" s="56">
        <v>4.0999999999999996</v>
      </c>
      <c r="DP11" s="56">
        <v>0.87298083928180492</v>
      </c>
      <c r="DQ11" s="56">
        <v>1.010253263135984</v>
      </c>
      <c r="DR11" s="56">
        <v>1.097730788141098</v>
      </c>
      <c r="DS11" s="56">
        <v>1.2722372354589924</v>
      </c>
      <c r="DT11" s="56">
        <v>1.3758644573881273</v>
      </c>
      <c r="DU11" s="56">
        <v>1.4283509723911958</v>
      </c>
      <c r="DV11" s="56">
        <v>1.4575101473929006</v>
      </c>
      <c r="DW11" s="56">
        <v>1.4144442889288444</v>
      </c>
      <c r="DX11" s="56">
        <v>1.5225575377813185</v>
      </c>
      <c r="DY11" s="56">
        <v>1.6391942377881372</v>
      </c>
      <c r="DZ11" s="56">
        <v>1.7459616785636098</v>
      </c>
      <c r="EA11" s="56">
        <v>2.0451796743503339</v>
      </c>
      <c r="EB11" s="56">
        <v>2.1492554989718022</v>
      </c>
      <c r="EC11" s="56">
        <v>7.7</v>
      </c>
      <c r="ED11" s="56">
        <v>8.3000000000000007</v>
      </c>
      <c r="EE11" s="56">
        <v>9.1999999999999993</v>
      </c>
      <c r="EF11" s="65">
        <v>3.2707622298065981</v>
      </c>
      <c r="EG11" s="56">
        <v>3.4277731721234694</v>
      </c>
      <c r="EH11" s="56">
        <v>3.5749148552089944</v>
      </c>
      <c r="EI11" s="56">
        <v>3.8126742821459718</v>
      </c>
      <c r="EJ11" s="56">
        <v>3.9544327329234901</v>
      </c>
      <c r="EK11" s="56">
        <v>4.2222485402468388</v>
      </c>
      <c r="EL11" s="56">
        <v>4.4362320244901179</v>
      </c>
      <c r="EM11" s="56">
        <v>4.529989987187907</v>
      </c>
      <c r="EN11" s="56">
        <v>4.6161217041160194</v>
      </c>
      <c r="EO11" s="56">
        <v>4.6440247915791888</v>
      </c>
      <c r="EP11" s="56">
        <v>10.955062672704539</v>
      </c>
      <c r="EQ11" s="56">
        <v>10.739868706209531</v>
      </c>
      <c r="ER11" s="56">
        <v>10.509908882363463</v>
      </c>
      <c r="ES11" s="56">
        <v>10.741672028906596</v>
      </c>
      <c r="ET11" s="56">
        <v>10.577716012815793</v>
      </c>
      <c r="EU11" s="56">
        <v>10.802368301321044</v>
      </c>
      <c r="EV11" s="56">
        <v>10.631309108861718</v>
      </c>
      <c r="EW11" s="56">
        <v>10.650898546650932</v>
      </c>
      <c r="EX11" s="56">
        <v>10.582067163872708</v>
      </c>
      <c r="EY11" s="56">
        <v>10.572424742157077</v>
      </c>
      <c r="EZ11" s="56">
        <v>10.760296966916602</v>
      </c>
      <c r="FA11" s="56">
        <v>10.906450176790255</v>
      </c>
      <c r="FB11" s="56">
        <v>10.853156975158452</v>
      </c>
      <c r="FC11" s="56">
        <v>10.460886525521326</v>
      </c>
      <c r="FD11" s="56">
        <v>10.460886525521326</v>
      </c>
      <c r="FE11" s="56">
        <v>10.245461792526701</v>
      </c>
      <c r="FF11" s="56">
        <v>10.659085777622696</v>
      </c>
      <c r="FG11" s="56">
        <v>10.605531292846011</v>
      </c>
      <c r="FH11" s="56">
        <v>10.536482140437702</v>
      </c>
      <c r="FI11" s="56">
        <v>10.158034365227167</v>
      </c>
      <c r="FJ11" s="56">
        <v>10.208684374324504</v>
      </c>
      <c r="FK11" s="56">
        <v>9.9928399640162304</v>
      </c>
      <c r="FL11" s="56">
        <v>9.8790577255431362</v>
      </c>
      <c r="FM11" s="56">
        <v>9.8868895115294375</v>
      </c>
      <c r="FN11" s="56">
        <v>9.344907588725766</v>
      </c>
      <c r="FO11" s="56">
        <v>8.930605370830671</v>
      </c>
      <c r="FP11" s="56">
        <v>8.607001685235689</v>
      </c>
      <c r="FQ11" s="56">
        <v>10.568028950175993</v>
      </c>
      <c r="FR11" s="56">
        <v>9.8427297283438726</v>
      </c>
      <c r="FS11" s="56">
        <v>10.508042102508545</v>
      </c>
      <c r="FT11" s="56">
        <v>11.050762150580963</v>
      </c>
      <c r="FU11" s="56">
        <v>8.7739118983579587</v>
      </c>
      <c r="FV11" s="56">
        <v>8.4102860138849849</v>
      </c>
      <c r="FW11" s="57">
        <v>8.9194226909188998</v>
      </c>
      <c r="FX11" s="56">
        <v>10.099948512276658</v>
      </c>
      <c r="FY11" s="56">
        <v>10.553899817826059</v>
      </c>
      <c r="FZ11" s="56">
        <v>11.131658991711411</v>
      </c>
      <c r="GA11" s="57">
        <v>11.005715050043083</v>
      </c>
      <c r="GB11" s="58">
        <v>11.370715793974664</v>
      </c>
      <c r="GC11" s="56">
        <v>12.293220938647593</v>
      </c>
      <c r="GD11" s="56">
        <v>12.056007004048007</v>
      </c>
      <c r="GE11" s="57">
        <v>8.920791268206516</v>
      </c>
      <c r="GF11" s="56">
        <v>8.7773156858980297</v>
      </c>
      <c r="GG11" s="56">
        <v>8.7856973888917853</v>
      </c>
      <c r="GH11" s="56">
        <v>9.8967122906517808</v>
      </c>
      <c r="GI11" s="56">
        <v>9.6793706332097305</v>
      </c>
      <c r="GJ11" s="58">
        <v>9.6702029314457434</v>
      </c>
      <c r="GK11" s="56">
        <v>11.576570826273933</v>
      </c>
      <c r="GL11" s="56">
        <v>12.992023028094584</v>
      </c>
      <c r="GM11" s="56">
        <v>13.009034855869894</v>
      </c>
      <c r="GN11" s="58">
        <v>13.023210407849636</v>
      </c>
      <c r="GO11" s="56">
        <v>12.362392866544152</v>
      </c>
      <c r="GP11" s="61">
        <v>12.526360885244451</v>
      </c>
      <c r="GQ11" s="62">
        <v>12.287040640783209</v>
      </c>
      <c r="GR11" s="60">
        <v>12.105667029519513</v>
      </c>
      <c r="GS11" s="61">
        <v>10.879447359775718</v>
      </c>
      <c r="GT11" s="61">
        <v>10.958739555138669</v>
      </c>
      <c r="GU11" s="62">
        <v>10.763107480646742</v>
      </c>
      <c r="GV11" s="60">
        <v>10.837839375346149</v>
      </c>
      <c r="GW11" s="61">
        <v>10.262457782811243</v>
      </c>
      <c r="GX11" s="61">
        <v>10.27932125960913</v>
      </c>
      <c r="GY11" s="62">
        <v>10.473890216095356</v>
      </c>
      <c r="GZ11" s="62">
        <v>10.4728792740367</v>
      </c>
      <c r="HA11" s="40"/>
      <c r="HB11" s="40"/>
      <c r="HC11" s="40"/>
      <c r="HD11" s="40"/>
      <c r="HE11" s="40"/>
      <c r="HF11" s="40"/>
      <c r="HG11" s="40"/>
      <c r="HH11" s="40"/>
      <c r="HI11" s="40"/>
      <c r="HJ11" s="40"/>
    </row>
    <row r="12" spans="1:222" ht="12" customHeight="1" x14ac:dyDescent="0.2">
      <c r="A12" s="19"/>
      <c r="B12" s="66" t="s">
        <v>61</v>
      </c>
      <c r="C12" s="63"/>
      <c r="D12" s="55"/>
      <c r="E12" s="55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6"/>
      <c r="Q12" s="56"/>
      <c r="R12" s="56"/>
      <c r="S12" s="56"/>
      <c r="T12" s="56"/>
      <c r="U12" s="56"/>
      <c r="V12" s="56"/>
      <c r="W12" s="56">
        <v>0.60695724744888291</v>
      </c>
      <c r="X12" s="56">
        <v>1.2884263452686839</v>
      </c>
      <c r="Y12" s="56">
        <v>1.7966837157022488</v>
      </c>
      <c r="Z12" s="56">
        <v>2.389378245033968</v>
      </c>
      <c r="AA12" s="56">
        <v>2.4712550882530402</v>
      </c>
      <c r="AB12" s="56">
        <v>2.8244931394634443</v>
      </c>
      <c r="AC12" s="56">
        <v>3.6026684048314541</v>
      </c>
      <c r="AD12" s="56">
        <v>3.7856951597914605</v>
      </c>
      <c r="AE12" s="56">
        <v>4.0215299448716868</v>
      </c>
      <c r="AF12" s="56">
        <v>4.3807809914519495</v>
      </c>
      <c r="AG12" s="56">
        <v>4.5573305464317713</v>
      </c>
      <c r="AH12" s="56">
        <v>4.576626594133141</v>
      </c>
      <c r="AI12" s="56">
        <v>4.5373248733126088</v>
      </c>
      <c r="AJ12" s="56">
        <v>4.5376605777341439</v>
      </c>
      <c r="AK12" s="56">
        <v>5.1541812250959707</v>
      </c>
      <c r="AL12" s="56">
        <v>4.8952305185223199</v>
      </c>
      <c r="AM12" s="56">
        <v>5.1626911699918177</v>
      </c>
      <c r="AN12" s="56">
        <v>5.3135566030751002</v>
      </c>
      <c r="AO12" s="56">
        <v>5.2689489460912586</v>
      </c>
      <c r="AP12" s="56">
        <v>5.7774291719539939</v>
      </c>
      <c r="AQ12" s="56">
        <v>6.2939192261911829</v>
      </c>
      <c r="AR12" s="56">
        <v>6.5884947982360371</v>
      </c>
      <c r="AS12" s="56">
        <v>6.4065893335163713</v>
      </c>
      <c r="AT12" s="56">
        <v>6.5654970378277886</v>
      </c>
      <c r="AU12" s="56">
        <v>6.9556987673041482</v>
      </c>
      <c r="AV12" s="56">
        <v>6.7943663718442613</v>
      </c>
      <c r="AW12" s="56">
        <v>7.8275852846898264</v>
      </c>
      <c r="AX12" s="56">
        <v>8.1686194856885823</v>
      </c>
      <c r="AY12" s="56">
        <v>8.4921074488214323</v>
      </c>
      <c r="AZ12" s="56">
        <v>8.6703220464158619</v>
      </c>
      <c r="BA12" s="56">
        <v>8.8593648503640843</v>
      </c>
      <c r="BB12" s="56">
        <v>9.3948618134672603</v>
      </c>
      <c r="BC12" s="56">
        <v>9.7191924809935664</v>
      </c>
      <c r="BD12" s="56">
        <v>9.8215733866429993</v>
      </c>
      <c r="BE12" s="56">
        <v>9.8215733866429993</v>
      </c>
      <c r="BF12" s="56">
        <v>9.4384263930700207</v>
      </c>
      <c r="BG12" s="56">
        <v>9.4101191087525766</v>
      </c>
      <c r="BH12" s="56">
        <v>8.9435035345979443</v>
      </c>
      <c r="BI12" s="56">
        <v>8.8697250855342187</v>
      </c>
      <c r="BJ12" s="56">
        <v>8.9672166273837597</v>
      </c>
      <c r="BK12" s="56">
        <v>9.5844354541700056</v>
      </c>
      <c r="BL12" s="56">
        <v>8.9683135036438966</v>
      </c>
      <c r="BM12" s="56">
        <v>8.4378879507638498</v>
      </c>
      <c r="BN12" s="56">
        <v>8.0967923519108371</v>
      </c>
      <c r="BO12" s="56">
        <v>10.47434694533969</v>
      </c>
      <c r="BP12" s="56">
        <v>11.081485911535459</v>
      </c>
      <c r="BQ12" s="56">
        <v>8.7887337872995683</v>
      </c>
      <c r="BR12" s="56">
        <v>8.6276756083039565</v>
      </c>
      <c r="BS12" s="56">
        <v>8.2126579548981287</v>
      </c>
      <c r="BT12" s="56">
        <v>8.36995192440118</v>
      </c>
      <c r="BU12" s="56">
        <v>8.4529282377915642</v>
      </c>
      <c r="BV12" s="56">
        <v>7.9175198273751333</v>
      </c>
      <c r="BW12" s="56">
        <v>8.2130384689188851</v>
      </c>
      <c r="BX12" s="57">
        <v>8.0768311383281866</v>
      </c>
      <c r="BY12" s="56">
        <v>8.4080730457385933</v>
      </c>
      <c r="BZ12" s="56">
        <v>8.2358070222687711</v>
      </c>
      <c r="CA12" s="56">
        <v>9.6006261431722439</v>
      </c>
      <c r="CB12" s="56">
        <v>9.6006261431722439</v>
      </c>
      <c r="CC12" s="56">
        <v>9.6006261431722439</v>
      </c>
      <c r="CD12" s="57">
        <v>9.8730817961948336</v>
      </c>
      <c r="CE12" s="56">
        <v>10.044847040779677</v>
      </c>
      <c r="CF12" s="56">
        <v>10.279196996003561</v>
      </c>
      <c r="CG12" s="56">
        <v>10.659161763590971</v>
      </c>
      <c r="CH12" s="56">
        <v>8.5702174805792044</v>
      </c>
      <c r="CI12" s="56">
        <v>8.5702174805792044</v>
      </c>
      <c r="CJ12" s="57">
        <v>8.538079417432872</v>
      </c>
      <c r="CK12" s="56">
        <v>8.7698123024708874</v>
      </c>
      <c r="CL12" s="56">
        <v>8.7698123024708874</v>
      </c>
      <c r="CM12" s="56">
        <v>7.4392395150185298</v>
      </c>
      <c r="CN12" s="56">
        <v>7.445333721847418</v>
      </c>
      <c r="CO12" s="56">
        <v>7.445333721847418</v>
      </c>
      <c r="CP12" s="56">
        <v>7.2998996296484622</v>
      </c>
      <c r="CQ12" s="56">
        <v>7.5703336934956109</v>
      </c>
      <c r="CR12" s="56">
        <v>7.4695730858510441</v>
      </c>
      <c r="CS12" s="56">
        <v>7.4113060476019381</v>
      </c>
      <c r="CT12" s="57">
        <v>7.5691143376162469</v>
      </c>
      <c r="CU12" s="58">
        <v>7.6887463557031204</v>
      </c>
      <c r="CV12" s="56">
        <v>8.7541647933734748</v>
      </c>
      <c r="CW12" s="56">
        <v>9.097060106108291</v>
      </c>
      <c r="CX12" s="56">
        <v>8.842843043336055</v>
      </c>
      <c r="CY12" s="58">
        <v>9.1233493097089955</v>
      </c>
      <c r="CZ12" s="56">
        <v>9.1609398977408301</v>
      </c>
      <c r="DA12" s="56">
        <v>9.1476816999210495</v>
      </c>
      <c r="DB12" s="57">
        <v>9.1860031865512486</v>
      </c>
      <c r="DC12" s="58">
        <v>9.3518135705599263</v>
      </c>
      <c r="DD12" s="56">
        <v>9.3994628764444013</v>
      </c>
      <c r="DE12" s="56">
        <v>9.3080797999539282</v>
      </c>
      <c r="DF12" s="57">
        <v>9.3544741225251187</v>
      </c>
      <c r="DG12" s="58">
        <v>9.5168692270778781</v>
      </c>
      <c r="DH12" s="56">
        <v>8.9179451542561168</v>
      </c>
      <c r="DI12" s="56">
        <v>8.9785361977740017</v>
      </c>
      <c r="DJ12" s="56">
        <v>8.9137201878095667</v>
      </c>
      <c r="DK12" s="59">
        <v>9.6630801319105917</v>
      </c>
      <c r="DL12" s="55"/>
      <c r="DM12" s="55"/>
      <c r="DN12" s="56"/>
      <c r="DO12" s="56"/>
      <c r="DP12" s="56"/>
      <c r="DQ12" s="56"/>
      <c r="DR12" s="56"/>
      <c r="DS12" s="56"/>
      <c r="DT12" s="56"/>
      <c r="DU12" s="56"/>
      <c r="DV12" s="56">
        <v>0.11484228923748308</v>
      </c>
      <c r="DW12" s="56">
        <v>0.32164813040341939</v>
      </c>
      <c r="DX12" s="56">
        <v>0.54594947657037851</v>
      </c>
      <c r="DY12" s="56">
        <v>0.74333466119730252</v>
      </c>
      <c r="DZ12" s="56">
        <v>0.87791546889747807</v>
      </c>
      <c r="EA12" s="56">
        <v>1.0237113439060015</v>
      </c>
      <c r="EB12" s="56">
        <v>1.1910401481465529</v>
      </c>
      <c r="EC12" s="56">
        <v>5.3</v>
      </c>
      <c r="ED12" s="56">
        <v>5.8</v>
      </c>
      <c r="EE12" s="56">
        <v>6</v>
      </c>
      <c r="EF12" s="65">
        <v>2.1676482093574929</v>
      </c>
      <c r="EG12" s="56">
        <v>2.2546771316702729</v>
      </c>
      <c r="EH12" s="56">
        <v>2.325107754366698</v>
      </c>
      <c r="EI12" s="56">
        <v>2.4547539324512013</v>
      </c>
      <c r="EJ12" s="56">
        <v>2.6839899082338325</v>
      </c>
      <c r="EK12" s="56">
        <v>2.7692244197772773</v>
      </c>
      <c r="EL12" s="56">
        <v>3.0343486109466231</v>
      </c>
      <c r="EM12" s="56">
        <v>3.2492293005745703</v>
      </c>
      <c r="EN12" s="56">
        <v>3.2442946709588973</v>
      </c>
      <c r="EO12" s="56">
        <v>3.3680192935045912</v>
      </c>
      <c r="EP12" s="56">
        <v>8.0983851140506644</v>
      </c>
      <c r="EQ12" s="56">
        <v>8.0855923947730854</v>
      </c>
      <c r="ER12" s="56">
        <v>8.366929605473187</v>
      </c>
      <c r="ES12" s="56">
        <v>8.670791466613867</v>
      </c>
      <c r="ET12" s="56">
        <v>8.9957479117728276</v>
      </c>
      <c r="EU12" s="56">
        <v>10.197064476883206</v>
      </c>
      <c r="EV12" s="56">
        <v>11.364533545191103</v>
      </c>
      <c r="EW12" s="56">
        <v>12.351075884321572</v>
      </c>
      <c r="EX12" s="56">
        <v>12.836299160045794</v>
      </c>
      <c r="EY12" s="56">
        <v>13.421286312317646</v>
      </c>
      <c r="EZ12" s="56">
        <v>13.313850610096617</v>
      </c>
      <c r="FA12" s="56">
        <v>13.364588967257932</v>
      </c>
      <c r="FB12" s="56">
        <v>13.500960014258442</v>
      </c>
      <c r="FC12" s="56">
        <v>13.825610697481988</v>
      </c>
      <c r="FD12" s="56">
        <v>13.825610697481988</v>
      </c>
      <c r="FE12" s="56">
        <v>13.907614066784223</v>
      </c>
      <c r="FF12" s="56">
        <v>13.742785825010689</v>
      </c>
      <c r="FG12" s="56">
        <v>14.138833109358224</v>
      </c>
      <c r="FH12" s="56">
        <v>13.896871635064498</v>
      </c>
      <c r="FI12" s="56">
        <v>13.918004849081134</v>
      </c>
      <c r="FJ12" s="56">
        <v>13.069359189048649</v>
      </c>
      <c r="FK12" s="56">
        <v>13.054170611680387</v>
      </c>
      <c r="FL12" s="56">
        <v>12.219558507258007</v>
      </c>
      <c r="FM12" s="56">
        <v>11.863470539239907</v>
      </c>
      <c r="FN12" s="56">
        <v>11.440734138455705</v>
      </c>
      <c r="FO12" s="56">
        <v>11.217920020591396</v>
      </c>
      <c r="FP12" s="56">
        <v>10.849695485977488</v>
      </c>
      <c r="FQ12" s="56">
        <v>10.579026951960259</v>
      </c>
      <c r="FR12" s="56">
        <v>10.069305189923792</v>
      </c>
      <c r="FS12" s="56">
        <v>10.19903905157765</v>
      </c>
      <c r="FT12" s="56">
        <v>9.7535963949362774</v>
      </c>
      <c r="FU12" s="56">
        <v>10.031446585574495</v>
      </c>
      <c r="FV12" s="56">
        <v>10.284855580274709</v>
      </c>
      <c r="FW12" s="57">
        <v>11.15355580426818</v>
      </c>
      <c r="FX12" s="56">
        <v>10.700866850072071</v>
      </c>
      <c r="FY12" s="56">
        <v>10.81623084354549</v>
      </c>
      <c r="FZ12" s="56">
        <v>11.09913063911646</v>
      </c>
      <c r="GA12" s="57">
        <v>11.240514742042739</v>
      </c>
      <c r="GB12" s="58">
        <v>11.018283378746744</v>
      </c>
      <c r="GC12" s="56">
        <v>11.108139760644328</v>
      </c>
      <c r="GD12" s="56">
        <v>11.353402130642303</v>
      </c>
      <c r="GE12" s="57">
        <v>8.0792381742251074</v>
      </c>
      <c r="GF12" s="56">
        <v>7.906182003444191</v>
      </c>
      <c r="GG12" s="56">
        <v>7.5459265138282241</v>
      </c>
      <c r="GH12" s="56">
        <v>8.5245563993598825</v>
      </c>
      <c r="GI12" s="56">
        <v>8.2031227151697834</v>
      </c>
      <c r="GJ12" s="58">
        <v>8.0637647781874939</v>
      </c>
      <c r="GK12" s="56">
        <v>8.8567899854077385</v>
      </c>
      <c r="GL12" s="56">
        <v>10.12185738541309</v>
      </c>
      <c r="GM12" s="56">
        <v>10.047641015169484</v>
      </c>
      <c r="GN12" s="58">
        <v>10.316456905658669</v>
      </c>
      <c r="GO12" s="56">
        <v>10.505422735373854</v>
      </c>
      <c r="GP12" s="61">
        <v>10.722085390725294</v>
      </c>
      <c r="GQ12" s="62">
        <v>11.215062520752356</v>
      </c>
      <c r="GR12" s="60">
        <v>11.228191591751999</v>
      </c>
      <c r="GS12" s="61">
        <v>11.55174902078004</v>
      </c>
      <c r="GT12" s="61">
        <v>11.632191049651114</v>
      </c>
      <c r="GU12" s="62">
        <v>11.90636121660841</v>
      </c>
      <c r="GV12" s="60">
        <v>12.129300448072497</v>
      </c>
      <c r="GW12" s="61">
        <v>12.31207687794647</v>
      </c>
      <c r="GX12" s="61">
        <v>12.362109734946566</v>
      </c>
      <c r="GY12" s="62">
        <v>12.171019031735318</v>
      </c>
      <c r="GZ12" s="62">
        <v>12.169844282450953</v>
      </c>
      <c r="HA12" s="40"/>
      <c r="HB12" s="40"/>
      <c r="HC12" s="40"/>
      <c r="HD12" s="40"/>
      <c r="HE12" s="40"/>
      <c r="HF12" s="40"/>
      <c r="HG12" s="40"/>
      <c r="HH12" s="40"/>
      <c r="HI12" s="40"/>
      <c r="HJ12" s="40"/>
    </row>
    <row r="13" spans="1:222" ht="12" customHeight="1" x14ac:dyDescent="0.2">
      <c r="A13" s="19" t="s">
        <v>62</v>
      </c>
      <c r="B13" s="66"/>
      <c r="C13" s="63">
        <f t="shared" ref="C13:M13" si="8">SUM(C14:C18)</f>
        <v>32.9</v>
      </c>
      <c r="D13" s="63">
        <f t="shared" si="8"/>
        <v>58.781000000000006</v>
      </c>
      <c r="E13" s="63">
        <f t="shared" si="8"/>
        <v>-91.955000000000013</v>
      </c>
      <c r="F13" s="63">
        <f t="shared" si="8"/>
        <v>40.700000000000003</v>
      </c>
      <c r="G13" s="63">
        <f t="shared" si="8"/>
        <v>39.699999999999996</v>
      </c>
      <c r="H13" s="63">
        <f t="shared" si="8"/>
        <v>41</v>
      </c>
      <c r="I13" s="63">
        <f t="shared" si="8"/>
        <v>40</v>
      </c>
      <c r="J13" s="63">
        <f t="shared" si="8"/>
        <v>39.779584392401887</v>
      </c>
      <c r="K13" s="63">
        <f t="shared" si="8"/>
        <v>39.737308652801353</v>
      </c>
      <c r="L13" s="63">
        <f t="shared" si="8"/>
        <v>38.480098758042793</v>
      </c>
      <c r="M13" s="63">
        <f t="shared" si="8"/>
        <v>40.340561274633693</v>
      </c>
      <c r="N13" s="63">
        <v>38.5</v>
      </c>
      <c r="O13" s="63">
        <f t="shared" ref="O13:BN13" si="9">SUM(O14:O18)</f>
        <v>37.131023305370881</v>
      </c>
      <c r="P13" s="56">
        <f t="shared" si="9"/>
        <v>38.642306773092123</v>
      </c>
      <c r="Q13" s="56">
        <f t="shared" si="9"/>
        <v>38.531312596847947</v>
      </c>
      <c r="R13" s="56">
        <f t="shared" si="9"/>
        <v>39.151303588960396</v>
      </c>
      <c r="S13" s="56">
        <f t="shared" si="9"/>
        <v>39.823688383178585</v>
      </c>
      <c r="T13" s="56">
        <f t="shared" si="9"/>
        <v>40.080080873753687</v>
      </c>
      <c r="U13" s="56">
        <f t="shared" si="9"/>
        <v>40.342880668117395</v>
      </c>
      <c r="V13" s="56">
        <f t="shared" si="9"/>
        <v>40.286654859079007</v>
      </c>
      <c r="W13" s="56">
        <f t="shared" si="9"/>
        <v>40.537157163992255</v>
      </c>
      <c r="X13" s="56">
        <f t="shared" si="9"/>
        <v>40.243451577721494</v>
      </c>
      <c r="Y13" s="56">
        <f t="shared" si="9"/>
        <v>39.194193452821807</v>
      </c>
      <c r="Z13" s="56">
        <f t="shared" si="9"/>
        <v>38.578771988737643</v>
      </c>
      <c r="AA13" s="56">
        <f t="shared" si="9"/>
        <v>38.774400244746033</v>
      </c>
      <c r="AB13" s="56">
        <f t="shared" si="9"/>
        <v>37.788244931394637</v>
      </c>
      <c r="AC13" s="56">
        <f t="shared" si="9"/>
        <v>37.172585278709882</v>
      </c>
      <c r="AD13" s="56">
        <f t="shared" si="9"/>
        <v>36.998535179322403</v>
      </c>
      <c r="AE13" s="56">
        <f t="shared" si="9"/>
        <v>36.202970334986929</v>
      </c>
      <c r="AF13" s="56">
        <f t="shared" si="9"/>
        <v>36.889302353954911</v>
      </c>
      <c r="AG13" s="56">
        <f t="shared" si="9"/>
        <v>36.931919976112276</v>
      </c>
      <c r="AH13" s="56">
        <f t="shared" si="9"/>
        <v>37.842053027080667</v>
      </c>
      <c r="AI13" s="56">
        <f t="shared" si="9"/>
        <v>37.163763857542335</v>
      </c>
      <c r="AJ13" s="56">
        <f t="shared" si="9"/>
        <v>37.413747804803847</v>
      </c>
      <c r="AK13" s="56">
        <f t="shared" si="9"/>
        <v>37.266043002340396</v>
      </c>
      <c r="AL13" s="56">
        <f t="shared" si="9"/>
        <v>36.989465309945722</v>
      </c>
      <c r="AM13" s="56">
        <f t="shared" si="9"/>
        <v>36.83806406948203</v>
      </c>
      <c r="AN13" s="56">
        <f t="shared" si="9"/>
        <v>36.490905501122931</v>
      </c>
      <c r="AO13" s="56">
        <f t="shared" si="9"/>
        <v>35.147142789170665</v>
      </c>
      <c r="AP13" s="56">
        <f t="shared" si="9"/>
        <v>34.521680015664153</v>
      </c>
      <c r="AQ13" s="56">
        <f t="shared" si="9"/>
        <v>33.985762812593045</v>
      </c>
      <c r="AR13" s="56">
        <f t="shared" si="9"/>
        <v>34.591384143939926</v>
      </c>
      <c r="AS13" s="56">
        <f t="shared" si="9"/>
        <v>34.637545473265156</v>
      </c>
      <c r="AT13" s="56">
        <f t="shared" si="9"/>
        <v>34.251554966416577</v>
      </c>
      <c r="AU13" s="56">
        <f t="shared" si="9"/>
        <v>34.108158276578777</v>
      </c>
      <c r="AV13" s="56">
        <f t="shared" si="9"/>
        <v>35.350086606582103</v>
      </c>
      <c r="AW13" s="56">
        <f t="shared" si="9"/>
        <v>32.88618328805957</v>
      </c>
      <c r="AX13" s="56">
        <f t="shared" si="9"/>
        <v>33.074515003670086</v>
      </c>
      <c r="AY13" s="56">
        <f t="shared" si="9"/>
        <v>31.9705852648705</v>
      </c>
      <c r="AZ13" s="56">
        <f t="shared" si="9"/>
        <v>31.276234809659154</v>
      </c>
      <c r="BA13" s="56">
        <f t="shared" si="9"/>
        <v>32.076079427798298</v>
      </c>
      <c r="BB13" s="56">
        <f t="shared" si="9"/>
        <v>33.151169142573281</v>
      </c>
      <c r="BC13" s="56">
        <f t="shared" si="9"/>
        <v>33.538152380340165</v>
      </c>
      <c r="BD13" s="56">
        <f t="shared" si="9"/>
        <v>34.702604078227459</v>
      </c>
      <c r="BE13" s="56">
        <f t="shared" si="9"/>
        <v>34.702604078227459</v>
      </c>
      <c r="BF13" s="56">
        <f t="shared" si="9"/>
        <v>34.303217132590788</v>
      </c>
      <c r="BG13" s="56">
        <f t="shared" si="9"/>
        <v>35.393183259383072</v>
      </c>
      <c r="BH13" s="56">
        <f t="shared" si="9"/>
        <v>34.034420931215237</v>
      </c>
      <c r="BI13" s="56">
        <f t="shared" si="9"/>
        <v>34.356366411433292</v>
      </c>
      <c r="BJ13" s="56">
        <f t="shared" si="9"/>
        <v>35.006061838073833</v>
      </c>
      <c r="BK13" s="56">
        <f t="shared" si="9"/>
        <v>35.481174976824612</v>
      </c>
      <c r="BL13" s="56">
        <f t="shared" si="9"/>
        <v>35.35125050526166</v>
      </c>
      <c r="BM13" s="56">
        <f t="shared" si="9"/>
        <v>35.372834759789676</v>
      </c>
      <c r="BN13" s="56">
        <f t="shared" si="9"/>
        <v>35.229632021480789</v>
      </c>
      <c r="BO13" s="56">
        <f t="shared" ref="BO13:DK13" si="10">SUM(BO14:BO19)</f>
        <v>36.35076048631533</v>
      </c>
      <c r="BP13" s="56">
        <f t="shared" si="10"/>
        <v>36.038300603873473</v>
      </c>
      <c r="BQ13" s="56">
        <f t="shared" si="10"/>
        <v>36.893284710926345</v>
      </c>
      <c r="BR13" s="56">
        <f t="shared" si="10"/>
        <v>36.168546526015938</v>
      </c>
      <c r="BS13" s="56">
        <f t="shared" si="10"/>
        <v>35.013833791181192</v>
      </c>
      <c r="BT13" s="56">
        <f t="shared" si="10"/>
        <v>34.440379388244921</v>
      </c>
      <c r="BU13" s="56">
        <f t="shared" si="10"/>
        <v>34.261846457889966</v>
      </c>
      <c r="BV13" s="56">
        <f t="shared" si="10"/>
        <v>34.9350307196774</v>
      </c>
      <c r="BW13" s="56">
        <f t="shared" si="10"/>
        <v>34.982514725864775</v>
      </c>
      <c r="BX13" s="57">
        <f t="shared" si="10"/>
        <v>35.841370800520025</v>
      </c>
      <c r="BY13" s="56">
        <f t="shared" si="10"/>
        <v>36.542399624878257</v>
      </c>
      <c r="BZ13" s="56">
        <f t="shared" si="10"/>
        <v>37.264234227573738</v>
      </c>
      <c r="CA13" s="56">
        <f t="shared" si="10"/>
        <v>43.977170096761355</v>
      </c>
      <c r="CB13" s="56">
        <f t="shared" si="10"/>
        <v>43.977170096761355</v>
      </c>
      <c r="CC13" s="56">
        <f t="shared" si="10"/>
        <v>43.977170096761355</v>
      </c>
      <c r="CD13" s="57">
        <f t="shared" si="10"/>
        <v>42.804995115837549</v>
      </c>
      <c r="CE13" s="56">
        <f t="shared" si="10"/>
        <v>42.211445738355359</v>
      </c>
      <c r="CF13" s="56">
        <f t="shared" si="10"/>
        <v>41.501347282707236</v>
      </c>
      <c r="CG13" s="56">
        <f t="shared" si="10"/>
        <v>42.721201402711955</v>
      </c>
      <c r="CH13" s="56">
        <f t="shared" si="10"/>
        <v>55.872581224798878</v>
      </c>
      <c r="CI13" s="56">
        <f t="shared" si="10"/>
        <v>55.872581224798878</v>
      </c>
      <c r="CJ13" s="57">
        <f t="shared" si="10"/>
        <v>55.663060690737723</v>
      </c>
      <c r="CK13" s="56">
        <f t="shared" si="10"/>
        <v>55.502415097378211</v>
      </c>
      <c r="CL13" s="56">
        <f t="shared" si="10"/>
        <v>55.502415097378211</v>
      </c>
      <c r="CM13" s="56">
        <f t="shared" si="10"/>
        <v>47.081481944037037</v>
      </c>
      <c r="CN13" s="56">
        <f t="shared" si="10"/>
        <v>47.54697507984207</v>
      </c>
      <c r="CO13" s="56">
        <f t="shared" si="10"/>
        <v>47.54697507984207</v>
      </c>
      <c r="CP13" s="56">
        <f t="shared" si="10"/>
        <v>46.618211989310318</v>
      </c>
      <c r="CQ13" s="56">
        <f t="shared" si="10"/>
        <v>22.856540705650815</v>
      </c>
      <c r="CR13" s="56">
        <f t="shared" si="10"/>
        <v>22.856540705650815</v>
      </c>
      <c r="CS13" s="56">
        <f t="shared" si="10"/>
        <v>45.385910171891659</v>
      </c>
      <c r="CT13" s="57">
        <f t="shared" si="10"/>
        <v>45.897936187179724</v>
      </c>
      <c r="CU13" s="58">
        <f t="shared" si="10"/>
        <v>45.928715523563163</v>
      </c>
      <c r="CV13" s="56">
        <f t="shared" si="10"/>
        <v>37.386170759090128</v>
      </c>
      <c r="CW13" s="56">
        <f t="shared" si="10"/>
        <v>34.792609644328842</v>
      </c>
      <c r="CX13" s="56">
        <f t="shared" si="10"/>
        <v>34.815517674126163</v>
      </c>
      <c r="CY13" s="58">
        <f t="shared" si="10"/>
        <v>33.493081797042301</v>
      </c>
      <c r="CZ13" s="56">
        <f t="shared" si="10"/>
        <v>33.338631045242842</v>
      </c>
      <c r="DA13" s="56">
        <f t="shared" si="10"/>
        <v>33.836460849883302</v>
      </c>
      <c r="DB13" s="57">
        <f t="shared" si="10"/>
        <v>34.263858216950688</v>
      </c>
      <c r="DC13" s="58">
        <f t="shared" si="10"/>
        <v>34.846583684559079</v>
      </c>
      <c r="DD13" s="56">
        <f t="shared" si="10"/>
        <v>35.202593376563364</v>
      </c>
      <c r="DE13" s="56">
        <f t="shared" si="10"/>
        <v>35.932638658530671</v>
      </c>
      <c r="DF13" s="57">
        <f t="shared" si="10"/>
        <v>35.48558946936101</v>
      </c>
      <c r="DG13" s="58">
        <f t="shared" si="10"/>
        <v>35.646900061555762</v>
      </c>
      <c r="DH13" s="56">
        <f t="shared" si="10"/>
        <v>34.598575735891131</v>
      </c>
      <c r="DI13" s="56">
        <f t="shared" si="10"/>
        <v>34.138757742938779</v>
      </c>
      <c r="DJ13" s="56">
        <f t="shared" si="10"/>
        <v>32.988744392825083</v>
      </c>
      <c r="DK13" s="59">
        <f t="shared" si="10"/>
        <v>33.18952915548013</v>
      </c>
      <c r="DL13" s="63"/>
      <c r="DM13" s="63"/>
      <c r="DN13" s="56">
        <v>58.4</v>
      </c>
      <c r="DO13" s="56">
        <v>57.1</v>
      </c>
      <c r="DP13" s="56">
        <f t="shared" ref="DP13:EA13" si="11">SUM(DP14:DP18)</f>
        <v>8.9868577355253851</v>
      </c>
      <c r="DQ13" s="56">
        <f t="shared" si="11"/>
        <v>9.3757962697788937</v>
      </c>
      <c r="DR13" s="56">
        <f t="shared" si="11"/>
        <v>10.315170307526117</v>
      </c>
      <c r="DS13" s="56">
        <f t="shared" si="11"/>
        <v>10.142458270977558</v>
      </c>
      <c r="DT13" s="56">
        <f t="shared" si="11"/>
        <v>10.500443219460026</v>
      </c>
      <c r="DU13" s="56">
        <f t="shared" si="11"/>
        <v>10.56952803407945</v>
      </c>
      <c r="DV13" s="56">
        <f t="shared" si="11"/>
        <v>10.857530962557824</v>
      </c>
      <c r="DW13" s="56">
        <f t="shared" si="11"/>
        <v>10.995700591796671</v>
      </c>
      <c r="DX13" s="56">
        <f t="shared" si="11"/>
        <v>11.41918153335989</v>
      </c>
      <c r="DY13" s="56">
        <f t="shared" si="11"/>
        <v>11.510247879903677</v>
      </c>
      <c r="DZ13" s="56">
        <f t="shared" si="11"/>
        <v>11.683857121836903</v>
      </c>
      <c r="EA13" s="56">
        <f t="shared" si="11"/>
        <v>11.830101599537759</v>
      </c>
      <c r="EB13" s="56">
        <v>46.6</v>
      </c>
      <c r="EC13" s="56">
        <v>46.3</v>
      </c>
      <c r="ED13" s="56">
        <f>SUM(ED14:ED18)</f>
        <v>44.599999999999994</v>
      </c>
      <c r="EE13" s="56">
        <v>44.1</v>
      </c>
      <c r="EF13" s="56">
        <v>42.4</v>
      </c>
      <c r="EG13" s="56">
        <f t="shared" ref="EG13:FM13" si="12">SUM(EG14:EG18)</f>
        <v>13.424435568092504</v>
      </c>
      <c r="EH13" s="56">
        <f t="shared" si="12"/>
        <v>13.683727924261508</v>
      </c>
      <c r="EI13" s="56">
        <f t="shared" si="12"/>
        <v>13.980702906586565</v>
      </c>
      <c r="EJ13" s="56">
        <f t="shared" si="12"/>
        <v>14.666616423165124</v>
      </c>
      <c r="EK13" s="56">
        <f t="shared" si="12"/>
        <v>14.659438780087781</v>
      </c>
      <c r="EL13" s="56">
        <f t="shared" si="12"/>
        <v>14.995890799338218</v>
      </c>
      <c r="EM13" s="56">
        <f t="shared" si="12"/>
        <v>15.284342330508929</v>
      </c>
      <c r="EN13" s="56">
        <f t="shared" si="12"/>
        <v>15.361950596282696</v>
      </c>
      <c r="EO13" s="56">
        <f t="shared" si="12"/>
        <v>15.274114189123711</v>
      </c>
      <c r="EP13" s="56">
        <f t="shared" si="12"/>
        <v>35.85277955808651</v>
      </c>
      <c r="EQ13" s="56">
        <f t="shared" si="12"/>
        <v>36.611708132417597</v>
      </c>
      <c r="ER13" s="56">
        <f t="shared" si="12"/>
        <v>36.029370340463089</v>
      </c>
      <c r="ES13" s="56">
        <f t="shared" si="12"/>
        <v>35.388803643023302</v>
      </c>
      <c r="ET13" s="56">
        <f t="shared" si="12"/>
        <v>35.888034524184782</v>
      </c>
      <c r="EU13" s="56">
        <f t="shared" si="12"/>
        <v>36.610058065072167</v>
      </c>
      <c r="EV13" s="56">
        <f t="shared" si="12"/>
        <v>37.08635545604659</v>
      </c>
      <c r="EW13" s="56">
        <f t="shared" si="12"/>
        <v>37.396288694406294</v>
      </c>
      <c r="EX13" s="56">
        <f t="shared" si="12"/>
        <v>36.853527912698993</v>
      </c>
      <c r="EY13" s="56">
        <f t="shared" si="12"/>
        <v>37.610085377432831</v>
      </c>
      <c r="EZ13" s="56">
        <f t="shared" si="12"/>
        <v>37.926326875912103</v>
      </c>
      <c r="FA13" s="56">
        <f t="shared" si="12"/>
        <v>37.499770043894024</v>
      </c>
      <c r="FB13" s="56">
        <f t="shared" si="12"/>
        <v>36.131012016155964</v>
      </c>
      <c r="FC13" s="56">
        <f t="shared" si="12"/>
        <v>36.79901206618942</v>
      </c>
      <c r="FD13" s="56">
        <f t="shared" si="12"/>
        <v>36.79901206618942</v>
      </c>
      <c r="FE13" s="56">
        <f t="shared" si="12"/>
        <v>36.66337237234314</v>
      </c>
      <c r="FF13" s="56">
        <f t="shared" si="12"/>
        <v>36.742561825267714</v>
      </c>
      <c r="FG13" s="56">
        <f t="shared" si="12"/>
        <v>36.775048840486463</v>
      </c>
      <c r="FH13" s="56">
        <f t="shared" si="12"/>
        <v>36.801341339057139</v>
      </c>
      <c r="FI13" s="56">
        <f t="shared" si="12"/>
        <v>37.540233318106743</v>
      </c>
      <c r="FJ13" s="56">
        <f t="shared" si="12"/>
        <v>38.223122739122402</v>
      </c>
      <c r="FK13" s="56">
        <f t="shared" si="12"/>
        <v>39.271442297016485</v>
      </c>
      <c r="FL13" s="56">
        <f t="shared" si="12"/>
        <v>40.474900962151551</v>
      </c>
      <c r="FM13" s="56">
        <f t="shared" si="12"/>
        <v>41.170400962410689</v>
      </c>
      <c r="FN13" s="56">
        <f t="shared" ref="FN13:GR13" si="13">SUM(FN14:FN19)</f>
        <v>43.763038381895292</v>
      </c>
      <c r="FO13" s="56">
        <f t="shared" si="13"/>
        <v>44.327041199219885</v>
      </c>
      <c r="FP13" s="56">
        <f t="shared" si="13"/>
        <v>44.138066763265037</v>
      </c>
      <c r="FQ13" s="56">
        <f t="shared" si="13"/>
        <v>41.343733630380626</v>
      </c>
      <c r="FR13" s="56">
        <f t="shared" si="13"/>
        <v>39.231331283146204</v>
      </c>
      <c r="FS13" s="56">
        <f t="shared" si="13"/>
        <v>40.079743226926659</v>
      </c>
      <c r="FT13" s="56">
        <f t="shared" si="13"/>
        <v>40.419954077235992</v>
      </c>
      <c r="FU13" s="56">
        <f t="shared" si="13"/>
        <v>41.796063257471459</v>
      </c>
      <c r="FV13" s="56">
        <f t="shared" si="13"/>
        <v>41.283984252603695</v>
      </c>
      <c r="FW13" s="57">
        <f t="shared" si="13"/>
        <v>41.014611411401155</v>
      </c>
      <c r="FX13" s="56">
        <f t="shared" si="13"/>
        <v>41.101757710642971</v>
      </c>
      <c r="FY13" s="56">
        <f t="shared" si="13"/>
        <v>42.25440400610529</v>
      </c>
      <c r="FZ13" s="56">
        <f t="shared" si="13"/>
        <v>42.208090187843055</v>
      </c>
      <c r="GA13" s="57">
        <f t="shared" si="13"/>
        <v>42.514883635449088</v>
      </c>
      <c r="GB13" s="58">
        <f t="shared" si="13"/>
        <v>43.48785539838228</v>
      </c>
      <c r="GC13" s="56">
        <f t="shared" si="13"/>
        <v>43.359157764272553</v>
      </c>
      <c r="GD13" s="56">
        <f t="shared" si="13"/>
        <v>43.555423276213425</v>
      </c>
      <c r="GE13" s="57">
        <f t="shared" si="13"/>
        <v>59.969664374787271</v>
      </c>
      <c r="GF13" s="56">
        <f t="shared" si="13"/>
        <v>59.859706636323722</v>
      </c>
      <c r="GG13" s="56">
        <f t="shared" si="13"/>
        <v>57.893771488241484</v>
      </c>
      <c r="GH13" s="56">
        <f t="shared" si="13"/>
        <v>52.850644502743918</v>
      </c>
      <c r="GI13" s="56">
        <f t="shared" si="13"/>
        <v>53.759725792010194</v>
      </c>
      <c r="GJ13" s="58">
        <f t="shared" si="13"/>
        <v>53.69644300241265</v>
      </c>
      <c r="GK13" s="56">
        <f t="shared" si="13"/>
        <v>48.132239018103043</v>
      </c>
      <c r="GL13" s="56">
        <f t="shared" si="13"/>
        <v>42.582472941947827</v>
      </c>
      <c r="GM13" s="56">
        <f t="shared" si="13"/>
        <v>43.074318124730702</v>
      </c>
      <c r="GN13" s="58">
        <f t="shared" si="13"/>
        <v>43.466051122461259</v>
      </c>
      <c r="GO13" s="56">
        <f t="shared" si="13"/>
        <v>43.513519273889443</v>
      </c>
      <c r="GP13" s="61">
        <f t="shared" si="13"/>
        <v>43.620573539074606</v>
      </c>
      <c r="GQ13" s="62">
        <f t="shared" si="13"/>
        <v>44.353345292480711</v>
      </c>
      <c r="GR13" s="60">
        <f t="shared" si="13"/>
        <v>44.679812438075103</v>
      </c>
      <c r="GS13" s="61">
        <v>45.9</v>
      </c>
      <c r="GT13" s="61">
        <f t="shared" ref="GT13:GZ13" si="14">SUM(GT14:GT19)</f>
        <v>45.905366828142171</v>
      </c>
      <c r="GU13" s="62">
        <f t="shared" si="14"/>
        <v>45.962939753932879</v>
      </c>
      <c r="GV13" s="60">
        <f t="shared" si="14"/>
        <v>46.138174301529453</v>
      </c>
      <c r="GW13" s="61">
        <f t="shared" si="14"/>
        <v>45.99728862778138</v>
      </c>
      <c r="GX13" s="61">
        <f t="shared" si="14"/>
        <v>46.180507483877307</v>
      </c>
      <c r="GY13" s="62">
        <f t="shared" si="14"/>
        <v>47.016454290435959</v>
      </c>
      <c r="GZ13" s="62">
        <f t="shared" si="14"/>
        <v>47.011916252504463</v>
      </c>
      <c r="HA13" s="40"/>
      <c r="HB13" s="40"/>
      <c r="HC13" s="40"/>
      <c r="HD13" s="40"/>
      <c r="HE13" s="40"/>
      <c r="HF13" s="40"/>
      <c r="HG13" s="40"/>
      <c r="HH13" s="40"/>
      <c r="HI13" s="40"/>
      <c r="HJ13" s="40"/>
    </row>
    <row r="14" spans="1:222" ht="12" customHeight="1" x14ac:dyDescent="0.2">
      <c r="A14" s="19"/>
      <c r="B14" s="66" t="s">
        <v>63</v>
      </c>
      <c r="C14" s="63">
        <v>16.899999999999999</v>
      </c>
      <c r="D14" s="55">
        <v>20</v>
      </c>
      <c r="E14" s="55">
        <v>20.2</v>
      </c>
      <c r="F14" s="55">
        <v>21.5</v>
      </c>
      <c r="G14" s="55">
        <v>21</v>
      </c>
      <c r="H14" s="55">
        <v>21.5</v>
      </c>
      <c r="I14" s="55">
        <v>21.5</v>
      </c>
      <c r="J14" s="63">
        <v>21.20918139661228</v>
      </c>
      <c r="K14" s="63">
        <v>21.261223478277451</v>
      </c>
      <c r="L14" s="63">
        <v>20.830839443363757</v>
      </c>
      <c r="M14" s="63">
        <v>22.071335905514466</v>
      </c>
      <c r="N14" s="63">
        <v>21.2</v>
      </c>
      <c r="O14" s="63">
        <v>22.089829974338578</v>
      </c>
      <c r="P14" s="56">
        <v>23.054034071612161</v>
      </c>
      <c r="Q14" s="56">
        <v>23.234690149539535</v>
      </c>
      <c r="R14" s="56">
        <v>24.41256681575215</v>
      </c>
      <c r="S14" s="56">
        <v>25.029667820138208</v>
      </c>
      <c r="T14" s="56">
        <v>25.338460623600074</v>
      </c>
      <c r="U14" s="56">
        <v>25.655276519829833</v>
      </c>
      <c r="V14" s="56">
        <v>25.555405821654087</v>
      </c>
      <c r="W14" s="56">
        <v>25.749212852319715</v>
      </c>
      <c r="X14" s="56">
        <v>25.574431114479545</v>
      </c>
      <c r="Y14" s="56">
        <v>25.139630730087919</v>
      </c>
      <c r="Z14" s="56">
        <v>24.794427367206538</v>
      </c>
      <c r="AA14" s="56">
        <v>25.082219370628771</v>
      </c>
      <c r="AB14" s="56">
        <v>24.639770632807704</v>
      </c>
      <c r="AC14" s="56">
        <v>24.163709372409851</v>
      </c>
      <c r="AD14" s="56">
        <v>23.975019294680965</v>
      </c>
      <c r="AE14" s="56">
        <v>23.758846215774827</v>
      </c>
      <c r="AF14" s="56">
        <v>24.128228395391218</v>
      </c>
      <c r="AG14" s="56">
        <v>23.936996118244256</v>
      </c>
      <c r="AH14" s="56">
        <v>24.306939189743819</v>
      </c>
      <c r="AI14" s="56">
        <v>23.707930559695669</v>
      </c>
      <c r="AJ14" s="56">
        <v>23.558084544436301</v>
      </c>
      <c r="AK14" s="56">
        <v>23.048617971345035</v>
      </c>
      <c r="AL14" s="56">
        <v>22.742612243850488</v>
      </c>
      <c r="AM14" s="56">
        <v>22.718862105859401</v>
      </c>
      <c r="AN14" s="56">
        <v>22.670228781559267</v>
      </c>
      <c r="AO14" s="56">
        <v>22.149926250178424</v>
      </c>
      <c r="AP14" s="56">
        <v>21.884770244567648</v>
      </c>
      <c r="AQ14" s="56">
        <v>21.660839486756235</v>
      </c>
      <c r="AR14" s="56">
        <v>22.366671042784581</v>
      </c>
      <c r="AS14" s="56">
        <v>22.42196444505457</v>
      </c>
      <c r="AT14" s="56">
        <v>22.235404087829767</v>
      </c>
      <c r="AU14" s="56">
        <v>22.367978666387796</v>
      </c>
      <c r="AV14" s="56">
        <v>21.12715566383045</v>
      </c>
      <c r="AW14" s="56">
        <v>20.053889149961222</v>
      </c>
      <c r="AX14" s="56">
        <v>20.711771209333207</v>
      </c>
      <c r="AY14" s="56">
        <v>20.220186244746788</v>
      </c>
      <c r="AZ14" s="56">
        <v>19.989929055793031</v>
      </c>
      <c r="BA14" s="56">
        <v>20.419362768847591</v>
      </c>
      <c r="BB14" s="56">
        <v>20.961817676386666</v>
      </c>
      <c r="BC14" s="56">
        <v>21.3792515557071</v>
      </c>
      <c r="BD14" s="56">
        <v>22.24503705944494</v>
      </c>
      <c r="BE14" s="56">
        <v>22.24503705944494</v>
      </c>
      <c r="BF14" s="56">
        <v>21.989375985056331</v>
      </c>
      <c r="BG14" s="56">
        <v>22.803658535436288</v>
      </c>
      <c r="BH14" s="56">
        <v>21.765860009364683</v>
      </c>
      <c r="BI14" s="56">
        <v>22.187594708380349</v>
      </c>
      <c r="BJ14" s="56">
        <v>22.653372744437668</v>
      </c>
      <c r="BK14" s="56">
        <v>23.168306597639482</v>
      </c>
      <c r="BL14" s="56">
        <v>22.899290829998069</v>
      </c>
      <c r="BM14" s="56">
        <v>22.482127493211287</v>
      </c>
      <c r="BN14" s="56">
        <v>22.211366476354222</v>
      </c>
      <c r="BO14" s="56">
        <v>21.052735829253194</v>
      </c>
      <c r="BP14" s="56">
        <v>20.621878523503177</v>
      </c>
      <c r="BQ14" s="61">
        <v>21.106358714453847</v>
      </c>
      <c r="BR14" s="61">
        <v>20.808731029219967</v>
      </c>
      <c r="BS14" s="61">
        <v>20.242442146381638</v>
      </c>
      <c r="BT14" s="61">
        <v>19.420443093486657</v>
      </c>
      <c r="BU14" s="61">
        <v>19.503501841180125</v>
      </c>
      <c r="BV14" s="61">
        <v>19.454670081527354</v>
      </c>
      <c r="BW14" s="61">
        <v>19.533273821661531</v>
      </c>
      <c r="BX14" s="62">
        <v>19.87505603065679</v>
      </c>
      <c r="BY14" s="61">
        <v>20.066196874303373</v>
      </c>
      <c r="BZ14" s="61">
        <v>20.352718532299452</v>
      </c>
      <c r="CA14" s="61">
        <v>24.514780883453266</v>
      </c>
      <c r="CB14" s="61">
        <v>24.514780883453266</v>
      </c>
      <c r="CC14" s="61">
        <v>24.514780883453266</v>
      </c>
      <c r="CD14" s="62">
        <v>23.772634893974185</v>
      </c>
      <c r="CE14" s="61">
        <v>23.794251158880275</v>
      </c>
      <c r="CF14" s="61">
        <v>23.64288056405632</v>
      </c>
      <c r="CG14" s="61">
        <v>25.009469031619613</v>
      </c>
      <c r="CH14" s="61">
        <v>19.366432237853658</v>
      </c>
      <c r="CI14" s="61">
        <v>19.366432237853658</v>
      </c>
      <c r="CJ14" s="62">
        <v>19.293808687332366</v>
      </c>
      <c r="CK14" s="61">
        <v>19.307129028949202</v>
      </c>
      <c r="CL14" s="61">
        <v>19.307129028949202</v>
      </c>
      <c r="CM14" s="61">
        <v>16.377814283807705</v>
      </c>
      <c r="CN14" s="61">
        <v>16.707061826431634</v>
      </c>
      <c r="CO14" s="61">
        <v>16.707061826431634</v>
      </c>
      <c r="CP14" s="61">
        <v>16.380712939892263</v>
      </c>
      <c r="CQ14" s="61">
        <v>13.239366498585767</v>
      </c>
      <c r="CR14" s="61">
        <v>13.239366498585767</v>
      </c>
      <c r="CS14" s="61">
        <v>16.705412834119869</v>
      </c>
      <c r="CT14" s="62">
        <v>16.771154663582536</v>
      </c>
      <c r="CU14" s="60">
        <v>16.886505594827909</v>
      </c>
      <c r="CV14" s="61">
        <v>19.923432183748481</v>
      </c>
      <c r="CW14" s="61">
        <v>20.771934721279631</v>
      </c>
      <c r="CX14" s="61">
        <v>21.121031338280879</v>
      </c>
      <c r="CY14" s="60">
        <v>20.578569783870311</v>
      </c>
      <c r="CZ14" s="61">
        <v>20.430195494738467</v>
      </c>
      <c r="DA14" s="61">
        <v>21.001374507569821</v>
      </c>
      <c r="DB14" s="62">
        <v>21.456380667871112</v>
      </c>
      <c r="DC14" s="60">
        <v>21.376532928386684</v>
      </c>
      <c r="DD14" s="61">
        <v>21.693516261835637</v>
      </c>
      <c r="DE14" s="61">
        <v>22.372194976578001</v>
      </c>
      <c r="DF14" s="62">
        <v>22.215183201270079</v>
      </c>
      <c r="DG14" s="60">
        <v>21.823605698053136</v>
      </c>
      <c r="DH14" s="61">
        <v>21.170891386063804</v>
      </c>
      <c r="DI14" s="61">
        <v>20.987067657213291</v>
      </c>
      <c r="DJ14" s="61">
        <v>20.120629348069478</v>
      </c>
      <c r="DK14" s="67">
        <v>20.32169045145595</v>
      </c>
      <c r="DL14" s="55"/>
      <c r="DM14" s="55"/>
      <c r="DN14" s="56">
        <v>31.8</v>
      </c>
      <c r="DO14" s="56">
        <v>31.7</v>
      </c>
      <c r="DP14" s="56">
        <v>5.1764264668410833</v>
      </c>
      <c r="DQ14" s="56">
        <v>5.3545217356976487</v>
      </c>
      <c r="DR14" s="56">
        <v>6.2548673392118213</v>
      </c>
      <c r="DS14" s="56">
        <v>6.1158005045883082</v>
      </c>
      <c r="DT14" s="56">
        <v>6.3634291907566309</v>
      </c>
      <c r="DU14" s="56">
        <v>6.4567385507620854</v>
      </c>
      <c r="DV14" s="56">
        <v>6.688217540006387</v>
      </c>
      <c r="DW14" s="56">
        <v>6.6859745265447179</v>
      </c>
      <c r="DX14" s="56">
        <v>7.0044824381017987</v>
      </c>
      <c r="DY14" s="56">
        <v>7.1354744242633039</v>
      </c>
      <c r="DZ14" s="56">
        <v>7.3032518311961887</v>
      </c>
      <c r="EA14" s="56">
        <v>7.552226325441513</v>
      </c>
      <c r="EB14" s="56">
        <v>8.1381014416296118</v>
      </c>
      <c r="EC14" s="56">
        <v>8.3336922154871989</v>
      </c>
      <c r="ED14" s="56">
        <v>30</v>
      </c>
      <c r="EE14" s="56">
        <v>29</v>
      </c>
      <c r="EF14" s="56">
        <v>28.1</v>
      </c>
      <c r="EG14" s="56">
        <v>9.0478677016827955</v>
      </c>
      <c r="EH14" s="56">
        <v>9.2905617582354463</v>
      </c>
      <c r="EI14" s="56">
        <v>9.608621067100195</v>
      </c>
      <c r="EJ14" s="56">
        <v>10.098943809821167</v>
      </c>
      <c r="EK14" s="56">
        <v>10.091317564051492</v>
      </c>
      <c r="EL14" s="56">
        <v>10.329076990988467</v>
      </c>
      <c r="EM14" s="56">
        <v>10.55606995330943</v>
      </c>
      <c r="EN14" s="56">
        <v>10.616631316774509</v>
      </c>
      <c r="EO14" s="56">
        <v>10.619098631582345</v>
      </c>
      <c r="EP14" s="56">
        <v>25.010769408575602</v>
      </c>
      <c r="EQ14" s="56">
        <v>25.719250348898644</v>
      </c>
      <c r="ER14" s="56">
        <v>25.280177589943946</v>
      </c>
      <c r="ES14" s="56">
        <v>24.754937385536795</v>
      </c>
      <c r="ET14" s="56">
        <v>25.288262694537668</v>
      </c>
      <c r="EU14" s="56">
        <v>25.580700829586927</v>
      </c>
      <c r="EV14" s="56">
        <v>25.930480706729025</v>
      </c>
      <c r="EW14" s="56">
        <v>26.083960651923334</v>
      </c>
      <c r="EX14" s="56">
        <v>25.546084812745683</v>
      </c>
      <c r="EY14" s="56">
        <v>26.006000638120391</v>
      </c>
      <c r="EZ14" s="56">
        <v>25.99503578242734</v>
      </c>
      <c r="FA14" s="56">
        <v>25.572774668771224</v>
      </c>
      <c r="FB14" s="56">
        <v>24.104684311485698</v>
      </c>
      <c r="FC14" s="56">
        <v>24.471958691614564</v>
      </c>
      <c r="FD14" s="56">
        <v>24.471958691614564</v>
      </c>
      <c r="FE14" s="56">
        <v>24.296851014433258</v>
      </c>
      <c r="FF14" s="56">
        <v>24.336545781174564</v>
      </c>
      <c r="FG14" s="56">
        <v>24.17252465162872</v>
      </c>
      <c r="FH14" s="56">
        <v>24.26586466808811</v>
      </c>
      <c r="FI14" s="56">
        <v>24.959327453529635</v>
      </c>
      <c r="FJ14" s="56">
        <v>25.056882747317331</v>
      </c>
      <c r="FK14" s="56">
        <v>25.390326870067643</v>
      </c>
      <c r="FL14" s="56">
        <v>25.69202608419474</v>
      </c>
      <c r="FM14" s="56">
        <v>25.537506565478839</v>
      </c>
      <c r="FN14" s="56">
        <v>25.14050130370611</v>
      </c>
      <c r="FO14" s="56">
        <v>24.4991762114444</v>
      </c>
      <c r="FP14" s="56">
        <v>23.954410982801722</v>
      </c>
      <c r="FQ14" s="56">
        <v>22.553329060219689</v>
      </c>
      <c r="FR14" s="56">
        <v>21.100619965053838</v>
      </c>
      <c r="FS14" s="56">
        <v>21.096760536938692</v>
      </c>
      <c r="FT14" s="56">
        <v>21.405186122427775</v>
      </c>
      <c r="FU14" s="56">
        <v>21.755933043553433</v>
      </c>
      <c r="FV14" s="56">
        <v>21.76402023244647</v>
      </c>
      <c r="FW14" s="57">
        <v>21.682026834153831</v>
      </c>
      <c r="FX14" s="56">
        <v>21.819470541184998</v>
      </c>
      <c r="FY14" s="56">
        <v>23.377874853936536</v>
      </c>
      <c r="FZ14" s="56">
        <v>23.726091263985669</v>
      </c>
      <c r="GA14" s="57">
        <v>23.706940384854565</v>
      </c>
      <c r="GB14" s="58">
        <v>24.631335979672397</v>
      </c>
      <c r="GC14" s="56">
        <v>24.899448134527638</v>
      </c>
      <c r="GD14" s="56">
        <v>25.546726431877214</v>
      </c>
      <c r="GE14" s="57">
        <v>18.232777051174892</v>
      </c>
      <c r="GF14" s="56">
        <v>18.492161743747118</v>
      </c>
      <c r="GG14" s="56">
        <v>18.011462163934613</v>
      </c>
      <c r="GH14" s="56">
        <v>20.384131864075762</v>
      </c>
      <c r="GI14" s="56">
        <v>20.599321796738064</v>
      </c>
      <c r="GJ14" s="58">
        <v>21.219500762864957</v>
      </c>
      <c r="GK14" s="56">
        <v>23.857384477657799</v>
      </c>
      <c r="GL14" s="56">
        <v>26.650296535239619</v>
      </c>
      <c r="GM14" s="56">
        <v>27.319921215127472</v>
      </c>
      <c r="GN14" s="58">
        <v>26.489946756840894</v>
      </c>
      <c r="GO14" s="56">
        <v>27.033804473168356</v>
      </c>
      <c r="GP14" s="61">
        <v>27.555986752915729</v>
      </c>
      <c r="GQ14" s="62">
        <v>27.925738685481278</v>
      </c>
      <c r="GR14" s="60">
        <v>28.04350647325457</v>
      </c>
      <c r="GS14" s="61">
        <v>27.930139582805637</v>
      </c>
      <c r="GT14" s="61">
        <v>28.870751785622396</v>
      </c>
      <c r="GU14" s="62">
        <v>28.619553573807494</v>
      </c>
      <c r="GV14" s="60">
        <v>28.10687790152695</v>
      </c>
      <c r="GW14" s="61">
        <v>28.056264962460041</v>
      </c>
      <c r="GX14" s="61">
        <v>28.301886895337663</v>
      </c>
      <c r="GY14" s="62">
        <v>28.777809955693428</v>
      </c>
      <c r="GZ14" s="62">
        <v>28.775032315500532</v>
      </c>
      <c r="HA14" s="40"/>
      <c r="HB14" s="40"/>
      <c r="HC14" s="40"/>
      <c r="HD14" s="40"/>
      <c r="HE14" s="40"/>
      <c r="HF14" s="40"/>
      <c r="HG14" s="40"/>
      <c r="HH14" s="40"/>
      <c r="HI14" s="40"/>
      <c r="HJ14" s="40"/>
    </row>
    <row r="15" spans="1:222" ht="12" customHeight="1" x14ac:dyDescent="0.2">
      <c r="A15" s="68"/>
      <c r="B15" s="66" t="s">
        <v>64</v>
      </c>
      <c r="C15" s="63">
        <v>10.199999999999999</v>
      </c>
      <c r="D15" s="55">
        <v>11.2</v>
      </c>
      <c r="E15" s="55">
        <v>10.9</v>
      </c>
      <c r="F15" s="55">
        <v>11.5</v>
      </c>
      <c r="G15" s="55">
        <v>11.3</v>
      </c>
      <c r="H15" s="55">
        <v>11.4</v>
      </c>
      <c r="I15" s="55">
        <v>10.5</v>
      </c>
      <c r="J15" s="55">
        <v>10.688992801567748</v>
      </c>
      <c r="K15" s="55">
        <v>10.679222982633396</v>
      </c>
      <c r="L15" s="55">
        <v>9.9917701631004032</v>
      </c>
      <c r="M15" s="55">
        <v>10.092160463666538</v>
      </c>
      <c r="N15" s="55">
        <v>8.5</v>
      </c>
      <c r="O15" s="55">
        <v>7.8649999249666109</v>
      </c>
      <c r="P15" s="56">
        <v>8.0448026745195254</v>
      </c>
      <c r="Q15" s="56">
        <v>7.849880947881628</v>
      </c>
      <c r="R15" s="56">
        <v>7.5499072760990495</v>
      </c>
      <c r="S15" s="56">
        <v>7.4114702274699074</v>
      </c>
      <c r="T15" s="56">
        <v>7.255842534044282</v>
      </c>
      <c r="U15" s="56">
        <v>7.3389009782587387</v>
      </c>
      <c r="V15" s="56">
        <v>7.4474434005852448</v>
      </c>
      <c r="W15" s="56">
        <v>7.6106748605895076</v>
      </c>
      <c r="X15" s="56">
        <v>7.6011608776826822</v>
      </c>
      <c r="Y15" s="56">
        <v>7.3244050990267251</v>
      </c>
      <c r="Z15" s="56">
        <v>7.1173335399822637</v>
      </c>
      <c r="AA15" s="56">
        <v>7.024551086485431</v>
      </c>
      <c r="AB15" s="56">
        <v>6.732746262543519</v>
      </c>
      <c r="AC15" s="56">
        <v>6.6871061970402916</v>
      </c>
      <c r="AD15" s="56">
        <v>6.8129912268266954</v>
      </c>
      <c r="AE15" s="56">
        <v>6.3700420938024722</v>
      </c>
      <c r="AF15" s="56">
        <v>6.5593521476883661</v>
      </c>
      <c r="AG15" s="56">
        <v>6.8766796058524937</v>
      </c>
      <c r="AH15" s="56">
        <v>7.4167767355436638</v>
      </c>
      <c r="AI15" s="56">
        <v>7.6282133174353079</v>
      </c>
      <c r="AJ15" s="56">
        <v>8.1467704689077252</v>
      </c>
      <c r="AK15" s="56">
        <v>8.6077611069489279</v>
      </c>
      <c r="AL15" s="56">
        <v>8.7248020735760221</v>
      </c>
      <c r="AM15" s="56">
        <v>8.6078419032034734</v>
      </c>
      <c r="AN15" s="56">
        <v>8.3238727510550579</v>
      </c>
      <c r="AO15" s="56">
        <v>7.9352428986058889</v>
      </c>
      <c r="AP15" s="56">
        <v>7.7178325933481604</v>
      </c>
      <c r="AQ15" s="56">
        <v>7.5104807324564611</v>
      </c>
      <c r="AR15" s="56">
        <v>7.4337502832013014</v>
      </c>
      <c r="AS15" s="56">
        <v>7.4497357402704383</v>
      </c>
      <c r="AT15" s="56">
        <v>7.2788703379114139</v>
      </c>
      <c r="AU15" s="56">
        <v>7.0846939175675487</v>
      </c>
      <c r="AV15" s="56">
        <v>6.8875734555826238</v>
      </c>
      <c r="AW15" s="56">
        <v>6.7751613235985193</v>
      </c>
      <c r="AX15" s="56">
        <v>6.8110474173294344</v>
      </c>
      <c r="AY15" s="56">
        <v>6.581053542251861</v>
      </c>
      <c r="AZ15" s="56">
        <v>6.4912382785399361</v>
      </c>
      <c r="BA15" s="56">
        <v>6.7959270464357626</v>
      </c>
      <c r="BB15" s="56">
        <v>7.1624523755891056</v>
      </c>
      <c r="BC15" s="56">
        <v>7.2642053910683622</v>
      </c>
      <c r="BD15" s="56">
        <v>7.482140929104518</v>
      </c>
      <c r="BE15" s="56">
        <v>7.482140929104518</v>
      </c>
      <c r="BF15" s="56">
        <v>7.3322473970422113</v>
      </c>
      <c r="BG15" s="56">
        <v>7.5666235434123656</v>
      </c>
      <c r="BH15" s="56">
        <v>7.3130431803387284</v>
      </c>
      <c r="BI15" s="56">
        <v>7.2563507103813194</v>
      </c>
      <c r="BJ15" s="56">
        <v>7.4003413675579939</v>
      </c>
      <c r="BK15" s="56">
        <v>7.8031784846767742</v>
      </c>
      <c r="BL15" s="56">
        <v>7.84744196543779</v>
      </c>
      <c r="BM15" s="56">
        <v>8.239098127814243</v>
      </c>
      <c r="BN15" s="56">
        <v>8.4127087093580553</v>
      </c>
      <c r="BO15" s="56">
        <v>8.1239413703057792</v>
      </c>
      <c r="BP15" s="56">
        <v>8.1620055312236808</v>
      </c>
      <c r="BQ15" s="61">
        <v>8.2569624285088175</v>
      </c>
      <c r="BR15" s="61">
        <v>7.9888766815919316</v>
      </c>
      <c r="BS15" s="61">
        <v>7.9579852856994897</v>
      </c>
      <c r="BT15" s="61">
        <v>7.6994744559661195</v>
      </c>
      <c r="BU15" s="61">
        <v>7.4755121087516088</v>
      </c>
      <c r="BV15" s="61">
        <v>7.5294448345890981</v>
      </c>
      <c r="BW15" s="61">
        <v>7.3691275620406937</v>
      </c>
      <c r="BX15" s="62">
        <v>7.4453105756770697</v>
      </c>
      <c r="BY15" s="61">
        <v>7.3212440929802005</v>
      </c>
      <c r="BZ15" s="61">
        <v>7.2999082884479138</v>
      </c>
      <c r="CA15" s="61">
        <v>8.4562299003183785</v>
      </c>
      <c r="CB15" s="61">
        <v>8.4562299003183785</v>
      </c>
      <c r="CC15" s="61">
        <v>8.4562299003183785</v>
      </c>
      <c r="CD15" s="62">
        <v>8.378782506508422</v>
      </c>
      <c r="CE15" s="61">
        <v>7.9534565064043798</v>
      </c>
      <c r="CF15" s="61">
        <v>7.6436653427971093</v>
      </c>
      <c r="CG15" s="61">
        <v>7.8573486341219176</v>
      </c>
      <c r="CH15" s="61">
        <v>6.0338907320307698</v>
      </c>
      <c r="CI15" s="61">
        <v>6.0338907320307698</v>
      </c>
      <c r="CJ15" s="62">
        <v>6.0112638194928429</v>
      </c>
      <c r="CK15" s="61">
        <v>5.9209494118832469</v>
      </c>
      <c r="CL15" s="61">
        <v>5.9209494118832469</v>
      </c>
      <c r="CM15" s="61">
        <v>5.0226115807401328</v>
      </c>
      <c r="CN15" s="61">
        <v>5.0057723250287287</v>
      </c>
      <c r="CO15" s="61">
        <v>5.0057723250287287</v>
      </c>
      <c r="CP15" s="61">
        <v>4.9079916235795853</v>
      </c>
      <c r="CQ15" s="61">
        <v>5.0745268915456316</v>
      </c>
      <c r="CR15" s="61">
        <v>5.0745268915456316</v>
      </c>
      <c r="CS15" s="61">
        <v>4.8155692112122148</v>
      </c>
      <c r="CT15" s="62">
        <v>4.8401048622650258</v>
      </c>
      <c r="CU15" s="60">
        <v>4.6479664974689383</v>
      </c>
      <c r="CV15" s="61">
        <v>5.7696132890289258</v>
      </c>
      <c r="CW15" s="61">
        <v>5.2783702175121139</v>
      </c>
      <c r="CX15" s="61">
        <v>5.0917114630074201</v>
      </c>
      <c r="CY15" s="60">
        <v>4.9544740654976964</v>
      </c>
      <c r="CZ15" s="61">
        <v>4.8384034221412024</v>
      </c>
      <c r="DA15" s="61">
        <v>4.8892202349513765</v>
      </c>
      <c r="DB15" s="62">
        <v>4.7293588980123911</v>
      </c>
      <c r="DC15" s="60">
        <v>4.5865518339340898</v>
      </c>
      <c r="DD15" s="61">
        <v>4.5113193111307304</v>
      </c>
      <c r="DE15" s="61">
        <v>4.5023382076748941</v>
      </c>
      <c r="DF15" s="62">
        <v>4.3088835744803147</v>
      </c>
      <c r="DG15" s="60">
        <v>4.4601102220953059</v>
      </c>
      <c r="DH15" s="61">
        <v>4.2154203145467291</v>
      </c>
      <c r="DI15" s="61">
        <v>4.0797481475270558</v>
      </c>
      <c r="DJ15" s="61">
        <v>3.7764784898561508</v>
      </c>
      <c r="DK15" s="67">
        <v>3.7201762698936132</v>
      </c>
      <c r="DL15" s="55"/>
      <c r="DM15" s="55"/>
      <c r="DN15" s="56">
        <v>16.100000000000001</v>
      </c>
      <c r="DO15" s="56">
        <v>15.5</v>
      </c>
      <c r="DP15" s="56">
        <v>2.649896103616455</v>
      </c>
      <c r="DQ15" s="56">
        <v>2.79928080016365</v>
      </c>
      <c r="DR15" s="56">
        <v>2.7862713220859665</v>
      </c>
      <c r="DS15" s="56">
        <v>2.7176351101588767</v>
      </c>
      <c r="DT15" s="56">
        <v>2.7898601436246375</v>
      </c>
      <c r="DU15" s="56">
        <v>2.7687758170849435</v>
      </c>
      <c r="DV15" s="56">
        <v>2.8279913724730208</v>
      </c>
      <c r="DW15" s="56">
        <v>2.9289269782481528</v>
      </c>
      <c r="DX15" s="56">
        <v>3.0051894359449189</v>
      </c>
      <c r="DY15" s="56">
        <v>2.9778246717125501</v>
      </c>
      <c r="DZ15" s="56">
        <v>2.9778246717125501</v>
      </c>
      <c r="EA15" s="56">
        <v>2.8876555305534324</v>
      </c>
      <c r="EB15" s="56">
        <v>3.0446664728703032</v>
      </c>
      <c r="EC15" s="56">
        <v>2.971095631327541</v>
      </c>
      <c r="ED15" s="56">
        <v>9.8000000000000007</v>
      </c>
      <c r="EE15" s="56">
        <v>9.3000000000000007</v>
      </c>
      <c r="EF15" s="56">
        <v>8.9</v>
      </c>
      <c r="EG15" s="56">
        <v>2.9607777694038608</v>
      </c>
      <c r="EH15" s="56">
        <v>2.9625721801731961</v>
      </c>
      <c r="EI15" s="56">
        <v>2.946422483249175</v>
      </c>
      <c r="EJ15" s="56">
        <v>3.0783116747953474</v>
      </c>
      <c r="EK15" s="56">
        <v>2.9621235774808623</v>
      </c>
      <c r="EL15" s="56">
        <v>3.0294139813309493</v>
      </c>
      <c r="EM15" s="56">
        <v>3.067545210179333</v>
      </c>
      <c r="EN15" s="56">
        <v>3.0217877355612734</v>
      </c>
      <c r="EO15" s="56">
        <v>2.982176117828188</v>
      </c>
      <c r="EP15" s="56">
        <v>6.8800235350977665</v>
      </c>
      <c r="EQ15" s="56">
        <v>7.0665335202269599</v>
      </c>
      <c r="ER15" s="56">
        <v>7.0242318157603165</v>
      </c>
      <c r="ES15" s="56">
        <v>6.9524328070088588</v>
      </c>
      <c r="ET15" s="56">
        <v>6.8639458637048092</v>
      </c>
      <c r="EU15" s="56">
        <v>7.148497864399916</v>
      </c>
      <c r="EV15" s="56">
        <v>7.2317240519579187</v>
      </c>
      <c r="EW15" s="56">
        <v>7.4541357155335888</v>
      </c>
      <c r="EX15" s="56">
        <v>7.5420191937699981</v>
      </c>
      <c r="EY15" s="56">
        <v>7.7670975901345054</v>
      </c>
      <c r="EZ15" s="56">
        <v>8.1415752760180684</v>
      </c>
      <c r="FA15" s="56">
        <v>8.1304200654179137</v>
      </c>
      <c r="FB15" s="56">
        <v>8.2658442859573302</v>
      </c>
      <c r="FC15" s="56">
        <v>8.298751470885863</v>
      </c>
      <c r="FD15" s="56">
        <v>8.298751470885863</v>
      </c>
      <c r="FE15" s="56">
        <v>8.1834163985075694</v>
      </c>
      <c r="FF15" s="56">
        <v>8.2321244189170031</v>
      </c>
      <c r="FG15" s="56">
        <v>8.3453941130086715</v>
      </c>
      <c r="FH15" s="56">
        <v>8.2691841435325504</v>
      </c>
      <c r="FI15" s="56">
        <v>8.2742717593731321</v>
      </c>
      <c r="FJ15" s="56">
        <v>8.8000930611295303</v>
      </c>
      <c r="FK15" s="56">
        <v>9.2118802394371997</v>
      </c>
      <c r="FL15" s="56">
        <v>9.9016980871841085</v>
      </c>
      <c r="FM15" s="56">
        <v>10.57518994331909</v>
      </c>
      <c r="FN15" s="56">
        <v>10.863885035167636</v>
      </c>
      <c r="FO15" s="56">
        <v>11.241049097076225</v>
      </c>
      <c r="FP15" s="56">
        <v>11.117940875395615</v>
      </c>
      <c r="FQ15" s="56">
        <v>10.261906225352851</v>
      </c>
      <c r="FR15" s="56">
        <v>10.225194888482552</v>
      </c>
      <c r="FS15" s="69">
        <v>10.489460478420552</v>
      </c>
      <c r="FT15" s="69">
        <v>9.923186887524631</v>
      </c>
      <c r="FU15" s="69">
        <v>10.347192597183888</v>
      </c>
      <c r="FV15" s="69">
        <v>9.9580420148128947</v>
      </c>
      <c r="FW15" s="70">
        <v>9.7995099039449141</v>
      </c>
      <c r="FX15" s="69">
        <v>9.07281751347724</v>
      </c>
      <c r="FY15" s="69">
        <v>8.8200460501886688</v>
      </c>
      <c r="FZ15" s="69">
        <v>8.7247836966203529</v>
      </c>
      <c r="GA15" s="70">
        <v>8.670099385973657</v>
      </c>
      <c r="GB15" s="71">
        <v>8.6454547444692054</v>
      </c>
      <c r="GC15" s="69">
        <v>8.5257697726157993</v>
      </c>
      <c r="GD15" s="69">
        <v>8.5339388257614512</v>
      </c>
      <c r="GE15" s="70">
        <v>5.9476112861105008</v>
      </c>
      <c r="GF15" s="69">
        <v>5.7408066726843643</v>
      </c>
      <c r="GG15" s="69">
        <v>5.8585600654676764</v>
      </c>
      <c r="GH15" s="69">
        <v>5.8045164305170829</v>
      </c>
      <c r="GI15" s="69">
        <v>6.1069191749367269</v>
      </c>
      <c r="GJ15" s="71">
        <v>5.651172661410615</v>
      </c>
      <c r="GK15" s="69">
        <v>6.9604224900003464</v>
      </c>
      <c r="GL15" s="69">
        <v>6.685942827756616</v>
      </c>
      <c r="GM15" s="69">
        <v>6.5876083998795867</v>
      </c>
      <c r="GN15" s="71">
        <v>6.5732201739341596</v>
      </c>
      <c r="GO15" s="69">
        <v>6.4344897544844333</v>
      </c>
      <c r="GP15" s="72">
        <v>6.4711862962649773</v>
      </c>
      <c r="GQ15" s="73">
        <v>6.457279523252887</v>
      </c>
      <c r="GR15" s="74">
        <v>6.2896272902927057</v>
      </c>
      <c r="GS15" s="72">
        <v>6.3</v>
      </c>
      <c r="GT15" s="72">
        <v>6.0706266300751803</v>
      </c>
      <c r="GU15" s="73">
        <v>5.9711358524649887</v>
      </c>
      <c r="GV15" s="74">
        <v>5.9784554739875642</v>
      </c>
      <c r="GW15" s="72">
        <v>5.8474671077137659</v>
      </c>
      <c r="GX15" s="72">
        <v>5.8944069866178586</v>
      </c>
      <c r="GY15" s="73">
        <v>5.9752212579988937</v>
      </c>
      <c r="GZ15" s="73">
        <v>5.9746445284022629</v>
      </c>
      <c r="HA15" s="40"/>
      <c r="HB15" s="40"/>
      <c r="HC15" s="40"/>
      <c r="HD15" s="40"/>
      <c r="HE15" s="40"/>
      <c r="HF15" s="40"/>
      <c r="HG15" s="40"/>
      <c r="HH15" s="40"/>
      <c r="HI15" s="40"/>
      <c r="HJ15" s="40"/>
    </row>
    <row r="16" spans="1:222" ht="12" customHeight="1" x14ac:dyDescent="0.2">
      <c r="A16" s="19"/>
      <c r="B16" s="75" t="s">
        <v>65</v>
      </c>
      <c r="C16" s="63">
        <v>2.5</v>
      </c>
      <c r="D16" s="55">
        <v>3.5</v>
      </c>
      <c r="E16" s="55">
        <v>3.8</v>
      </c>
      <c r="F16" s="55">
        <v>3.1</v>
      </c>
      <c r="G16" s="55">
        <v>2.9</v>
      </c>
      <c r="H16" s="55">
        <v>3.4</v>
      </c>
      <c r="I16" s="55">
        <v>3.1</v>
      </c>
      <c r="J16" s="55">
        <v>2.9181784667921389</v>
      </c>
      <c r="K16" s="55">
        <v>2.8099205063194623</v>
      </c>
      <c r="L16" s="55">
        <v>2.6877899147089628</v>
      </c>
      <c r="M16" s="55">
        <v>2.8436267379538998</v>
      </c>
      <c r="N16" s="55">
        <v>2.2000000000000002</v>
      </c>
      <c r="O16" s="55">
        <v>2.1069375872263154</v>
      </c>
      <c r="P16" s="56">
        <v>2.5478935503212474</v>
      </c>
      <c r="Q16" s="56">
        <v>2.5586756869118261</v>
      </c>
      <c r="R16" s="56">
        <v>2.7697174648194607</v>
      </c>
      <c r="S16" s="56">
        <v>3.0864505320262867</v>
      </c>
      <c r="T16" s="56">
        <v>3.0674542607385678</v>
      </c>
      <c r="U16" s="56">
        <v>3.0337783528396951</v>
      </c>
      <c r="V16" s="56">
        <v>2.9791698752502689</v>
      </c>
      <c r="W16" s="56">
        <v>2.9352073138348316</v>
      </c>
      <c r="X16" s="56">
        <v>2.8606022515111742</v>
      </c>
      <c r="Y16" s="56">
        <v>2.6967682347713193</v>
      </c>
      <c r="Z16" s="56">
        <v>2.6649101507676147</v>
      </c>
      <c r="AA16" s="56">
        <v>2.6301700475045249</v>
      </c>
      <c r="AB16" s="56">
        <v>2.5353266434568913</v>
      </c>
      <c r="AC16" s="56">
        <v>2.4905648230854034</v>
      </c>
      <c r="AD16" s="56">
        <v>2.4374301060026147</v>
      </c>
      <c r="AE16" s="56">
        <v>2.3730476986421105</v>
      </c>
      <c r="AF16" s="56">
        <v>2.3600552077534869</v>
      </c>
      <c r="AG16" s="56">
        <v>2.3103911615407582</v>
      </c>
      <c r="AH16" s="56">
        <v>2.3095808427917941</v>
      </c>
      <c r="AI16" s="56">
        <v>2.1966245085097018</v>
      </c>
      <c r="AJ16" s="56">
        <v>2.1398841212992794</v>
      </c>
      <c r="AK16" s="56">
        <v>2.051992653932599</v>
      </c>
      <c r="AL16" s="56">
        <v>1.9382033285001221</v>
      </c>
      <c r="AM16" s="56">
        <v>1.9780980552583549</v>
      </c>
      <c r="AN16" s="56">
        <v>2.0083170858115942</v>
      </c>
      <c r="AO16" s="56">
        <v>1.6926773564257505</v>
      </c>
      <c r="AP16" s="56">
        <v>1.6299504257104751</v>
      </c>
      <c r="AQ16" s="56">
        <v>1.5800894047011755</v>
      </c>
      <c r="AR16" s="56">
        <v>1.5994434021159358</v>
      </c>
      <c r="AS16" s="56">
        <v>1.5795730660992522</v>
      </c>
      <c r="AT16" s="56">
        <v>1.597634973440563</v>
      </c>
      <c r="AU16" s="56">
        <v>1.5688571092432577</v>
      </c>
      <c r="AV16" s="56">
        <v>4.377282673483184</v>
      </c>
      <c r="AW16" s="56">
        <v>3.2391753680164745</v>
      </c>
      <c r="AX16" s="56">
        <v>2.6831238895527103</v>
      </c>
      <c r="AY16" s="56">
        <v>2.4159798048087171</v>
      </c>
      <c r="AZ16" s="56">
        <v>2.1181657453617704</v>
      </c>
      <c r="BA16" s="56">
        <v>2.1698463625499294</v>
      </c>
      <c r="BB16" s="56">
        <v>2.1197806259016669</v>
      </c>
      <c r="BC16" s="56">
        <v>1.9721693909882412</v>
      </c>
      <c r="BD16" s="56">
        <v>1.9703362723092719</v>
      </c>
      <c r="BE16" s="56">
        <v>1.9703362723092719</v>
      </c>
      <c r="BF16" s="56">
        <v>1.9191514871860442</v>
      </c>
      <c r="BG16" s="56">
        <v>1.929616441737908</v>
      </c>
      <c r="BH16" s="56">
        <v>1.9129084202231534</v>
      </c>
      <c r="BI16" s="56">
        <v>1.8310895434645289</v>
      </c>
      <c r="BJ16" s="56">
        <v>1.8111801537985381</v>
      </c>
      <c r="BK16" s="56">
        <v>1.1345811180335912</v>
      </c>
      <c r="BL16" s="56">
        <v>1.2167440707486568</v>
      </c>
      <c r="BM16" s="56">
        <v>1.0216019046801832</v>
      </c>
      <c r="BN16" s="69">
        <v>1.048685181140846</v>
      </c>
      <c r="BO16" s="56">
        <v>0.95961664729483365</v>
      </c>
      <c r="BP16" s="56">
        <v>0.99303786474814681</v>
      </c>
      <c r="BQ16" s="61">
        <v>1.014802637106901</v>
      </c>
      <c r="BR16" s="72">
        <v>0.98602755047755131</v>
      </c>
      <c r="BS16" s="72">
        <v>0.99150201259986737</v>
      </c>
      <c r="BT16" s="72">
        <v>0.93010887735479175</v>
      </c>
      <c r="BU16" s="72">
        <v>0.76993846155313517</v>
      </c>
      <c r="BV16" s="72">
        <v>1.3495727548108747</v>
      </c>
      <c r="BW16" s="72">
        <v>1.3651955254496966</v>
      </c>
      <c r="BX16" s="73">
        <v>1.4089203109465436</v>
      </c>
      <c r="BY16" s="72">
        <v>1.783220239719074</v>
      </c>
      <c r="BZ16" s="72">
        <v>2.2430509828497809</v>
      </c>
      <c r="CA16" s="72">
        <v>2.3645847495494068</v>
      </c>
      <c r="CB16" s="72">
        <v>2.3645847495494068</v>
      </c>
      <c r="CC16" s="72">
        <v>2.3645847495494068</v>
      </c>
      <c r="CD16" s="73">
        <v>2.2287847563448393</v>
      </c>
      <c r="CE16" s="72">
        <v>2.159402073042922</v>
      </c>
      <c r="CF16" s="72">
        <v>2.2542663880225655</v>
      </c>
      <c r="CG16" s="72">
        <v>1.7077934303422404</v>
      </c>
      <c r="CH16" s="72">
        <v>4.6920792421781297</v>
      </c>
      <c r="CI16" s="72">
        <v>4.6920792421781297</v>
      </c>
      <c r="CJ16" s="73">
        <v>4.6744840832087773</v>
      </c>
      <c r="CK16" s="72">
        <v>4.5558957224407832</v>
      </c>
      <c r="CL16" s="72">
        <v>4.5558957224407832</v>
      </c>
      <c r="CM16" s="72">
        <v>3.8646664621472238</v>
      </c>
      <c r="CN16" s="72">
        <v>3.9470298965451804</v>
      </c>
      <c r="CO16" s="72">
        <v>3.9470298965451804</v>
      </c>
      <c r="CP16" s="72">
        <v>3.869930235021378</v>
      </c>
      <c r="CQ16" s="72">
        <v>0.60394506096370726</v>
      </c>
      <c r="CR16" s="72">
        <v>0.60394506096370726</v>
      </c>
      <c r="CS16" s="72">
        <v>14.35521300064298</v>
      </c>
      <c r="CT16" s="73">
        <v>14.770207723844988</v>
      </c>
      <c r="CU16" s="74">
        <v>14.955736461744321</v>
      </c>
      <c r="CV16" s="72">
        <v>0.67952490322501002</v>
      </c>
      <c r="CW16" s="72">
        <v>1.4903718618113619</v>
      </c>
      <c r="CX16" s="72">
        <v>1.4519467250124962</v>
      </c>
      <c r="CY16" s="74">
        <v>0.91443503014802352</v>
      </c>
      <c r="CZ16" s="61">
        <v>1.7473294205184866</v>
      </c>
      <c r="DA16" s="61">
        <v>1.8213626020773463</v>
      </c>
      <c r="DB16" s="62">
        <v>1.8437526373461799</v>
      </c>
      <c r="DC16" s="60">
        <v>1.7510482313707061</v>
      </c>
      <c r="DD16" s="61">
        <v>1.7352157986435242</v>
      </c>
      <c r="DE16" s="61">
        <v>1.8065652675914603</v>
      </c>
      <c r="DF16" s="62">
        <v>1.4937913075820579</v>
      </c>
      <c r="DG16" s="60">
        <v>1.4823235891460134</v>
      </c>
      <c r="DH16" s="61">
        <v>1.5067624721830837</v>
      </c>
      <c r="DI16" s="61">
        <v>1.4571088626323674</v>
      </c>
      <c r="DJ16" s="61">
        <v>1.4634709740400389</v>
      </c>
      <c r="DK16" s="67">
        <v>1.4433006961417261</v>
      </c>
      <c r="DL16" s="55"/>
      <c r="DM16" s="55"/>
      <c r="DN16" s="56">
        <v>0</v>
      </c>
      <c r="DO16" s="56">
        <v>5.8318350003409378E-3</v>
      </c>
      <c r="DP16" s="56">
        <v>5.3832323080070191E-3</v>
      </c>
      <c r="DQ16" s="56">
        <v>4.4860269233391826E-3</v>
      </c>
      <c r="DR16" s="56">
        <v>4.4860269233391826E-3</v>
      </c>
      <c r="DS16" s="56">
        <v>4.4860269233391826E-3</v>
      </c>
      <c r="DT16" s="56">
        <v>4.4860269233391826E-3</v>
      </c>
      <c r="DU16" s="56">
        <v>4.4860269233391826E-3</v>
      </c>
      <c r="DV16" s="56">
        <v>4.4860269233391826E-3</v>
      </c>
      <c r="DW16" s="56">
        <v>4.4860269233391826E-3</v>
      </c>
      <c r="DX16" s="56">
        <v>4.4860269233391826E-3</v>
      </c>
      <c r="DY16" s="56">
        <v>4.4860269233391826E-3</v>
      </c>
      <c r="DZ16" s="56">
        <v>4.4860269233391826E-3</v>
      </c>
      <c r="EA16" s="56">
        <v>4.4860269233391826E-3</v>
      </c>
      <c r="EB16" s="56">
        <v>4.4860269233391826E-3</v>
      </c>
      <c r="EC16" s="56">
        <v>4.4860269233391826E-3</v>
      </c>
      <c r="ED16" s="56">
        <v>0</v>
      </c>
      <c r="EE16" s="56">
        <v>0</v>
      </c>
      <c r="EF16" s="56">
        <v>0</v>
      </c>
      <c r="EG16" s="56">
        <v>4.4860269233391826E-3</v>
      </c>
      <c r="EH16" s="56">
        <v>4.4860269233391826E-3</v>
      </c>
      <c r="EI16" s="56">
        <v>4.4860269233391826E-3</v>
      </c>
      <c r="EJ16" s="56">
        <v>4.4860269233391826E-3</v>
      </c>
      <c r="EK16" s="56">
        <v>1.4355286154685384E-2</v>
      </c>
      <c r="EL16" s="56">
        <v>1.3906683462351467E-2</v>
      </c>
      <c r="EM16" s="56">
        <v>1.3906683462351467E-2</v>
      </c>
      <c r="EN16" s="56">
        <v>1.6149696924021056E-2</v>
      </c>
      <c r="EO16" s="56">
        <v>1.1663670000681876E-2</v>
      </c>
      <c r="EP16" s="56">
        <v>2.731752419176902E-2</v>
      </c>
      <c r="EQ16" s="56">
        <v>2.7077181163646952E-2</v>
      </c>
      <c r="ER16" s="56">
        <v>2.8168485098871376E-2</v>
      </c>
      <c r="ES16" s="56">
        <v>2.9500569222392709E-2</v>
      </c>
      <c r="ET16" s="56">
        <v>2.703301443484897E-2</v>
      </c>
      <c r="EU16" s="56">
        <v>2.7860010462536298E-2</v>
      </c>
      <c r="EV16" s="56">
        <v>2.6910949491511679E-2</v>
      </c>
      <c r="EW16" s="56">
        <v>2.5473380317568139E-2</v>
      </c>
      <c r="EX16" s="56">
        <v>2.4825292007497238E-2</v>
      </c>
      <c r="EY16" s="56">
        <v>2.4794436820315291E-2</v>
      </c>
      <c r="EZ16" s="56">
        <v>2.3445728216010851E-2</v>
      </c>
      <c r="FA16" s="56">
        <v>2.3271557925023272E-2</v>
      </c>
      <c r="FB16" s="56">
        <v>2.2683881212075391E-2</v>
      </c>
      <c r="FC16" s="56">
        <v>2.3283429183450142E-2</v>
      </c>
      <c r="FD16" s="56">
        <v>2.3283429183450142E-2</v>
      </c>
      <c r="FE16" s="56">
        <v>2.3004024819573241E-2</v>
      </c>
      <c r="FF16" s="56">
        <v>2.2132245521566896E-2</v>
      </c>
      <c r="FG16" s="56">
        <v>2.2503373237500415E-2</v>
      </c>
      <c r="FH16" s="56">
        <v>2.2284341060948565E-2</v>
      </c>
      <c r="FI16" s="56">
        <v>2.222495519870691E-2</v>
      </c>
      <c r="FJ16" s="56">
        <v>2.1876310299835666E-2</v>
      </c>
      <c r="FK16" s="56">
        <v>2.2380576457207205E-2</v>
      </c>
      <c r="FL16" s="56">
        <v>2.1618127954050846E-2</v>
      </c>
      <c r="FM16" s="69">
        <v>2.1000965899997878E-2</v>
      </c>
      <c r="FN16" s="56">
        <v>1.9872084493460035E-2</v>
      </c>
      <c r="FO16" s="56">
        <v>1.9745475402231136E-2</v>
      </c>
      <c r="FP16" s="56">
        <v>9.0619440618532072E-3</v>
      </c>
      <c r="FQ16" s="69">
        <v>8.7563708473439254E-3</v>
      </c>
      <c r="FR16" s="69">
        <v>8.2882998727613569E-3</v>
      </c>
      <c r="FS16" s="69">
        <v>0</v>
      </c>
      <c r="FT16" s="69">
        <v>0</v>
      </c>
      <c r="FU16" s="69">
        <v>0.33618487727172075</v>
      </c>
      <c r="FV16" s="69">
        <v>0.40166679846210468</v>
      </c>
      <c r="FW16" s="70">
        <v>0.20416026188433833</v>
      </c>
      <c r="FX16" s="69">
        <v>0.54931385570686253</v>
      </c>
      <c r="FY16" s="69">
        <v>0.53560420117475827</v>
      </c>
      <c r="FZ16" s="69">
        <v>0.5971514865933365</v>
      </c>
      <c r="GA16" s="70">
        <v>0.86785386276818488</v>
      </c>
      <c r="GB16" s="71">
        <v>0.85955236112148836</v>
      </c>
      <c r="GC16" s="69">
        <v>0.88252122430592106</v>
      </c>
      <c r="GD16" s="69">
        <v>0.85033883901703067</v>
      </c>
      <c r="GE16" s="70">
        <v>5.9393212784006328</v>
      </c>
      <c r="GF16" s="69">
        <v>5.7230299846496377</v>
      </c>
      <c r="GG16" s="69">
        <v>5.3835720149890891</v>
      </c>
      <c r="GH16" s="69">
        <v>11.048948782736822</v>
      </c>
      <c r="GI16" s="69">
        <v>11.405566689759144</v>
      </c>
      <c r="GJ16" s="71">
        <v>11.303568998013748</v>
      </c>
      <c r="GK16" s="69">
        <v>1.1828964005062812E-2</v>
      </c>
      <c r="GL16" s="69">
        <v>0.76906348664190682</v>
      </c>
      <c r="GM16" s="69">
        <v>0.48887976781746983</v>
      </c>
      <c r="GN16" s="71">
        <v>1.5911105440954618</v>
      </c>
      <c r="GO16" s="69">
        <v>1.5682633863652387</v>
      </c>
      <c r="GP16" s="72">
        <v>1.6091468483832594</v>
      </c>
      <c r="GQ16" s="73">
        <v>1.6120264870345409</v>
      </c>
      <c r="GR16" s="74">
        <v>1.6574887153261508</v>
      </c>
      <c r="GS16" s="72">
        <v>1.692428173837043</v>
      </c>
      <c r="GT16" s="72">
        <v>1.7786628321966251</v>
      </c>
      <c r="GU16" s="73">
        <v>1.4340313969398877</v>
      </c>
      <c r="GV16" s="74">
        <v>1.6116382859462011</v>
      </c>
      <c r="GW16" s="72">
        <v>1.666638789675893</v>
      </c>
      <c r="GX16" s="72">
        <v>1.6561974500923882</v>
      </c>
      <c r="GY16" s="73">
        <v>1.6717952752186227</v>
      </c>
      <c r="GZ16" s="73">
        <v>1.6716339131914952</v>
      </c>
      <c r="HA16" s="40"/>
      <c r="HB16" s="40"/>
      <c r="HC16" s="40"/>
      <c r="HD16" s="40"/>
      <c r="HE16" s="40"/>
      <c r="HF16" s="40"/>
      <c r="HG16" s="40"/>
      <c r="HH16" s="40"/>
      <c r="HI16" s="40"/>
      <c r="HJ16" s="40"/>
    </row>
    <row r="17" spans="1:222" ht="12" customHeight="1" x14ac:dyDescent="0.2">
      <c r="A17" s="19"/>
      <c r="B17" s="66" t="s">
        <v>66</v>
      </c>
      <c r="C17" s="63">
        <v>2.2000000000000002</v>
      </c>
      <c r="D17" s="55">
        <v>2.7</v>
      </c>
      <c r="E17" s="55">
        <v>2.8</v>
      </c>
      <c r="F17" s="55">
        <v>3</v>
      </c>
      <c r="G17" s="55">
        <v>2.9</v>
      </c>
      <c r="H17" s="55">
        <v>3.1</v>
      </c>
      <c r="I17" s="55">
        <v>3.1</v>
      </c>
      <c r="J17" s="55">
        <v>3.1684743592231133</v>
      </c>
      <c r="K17" s="55">
        <v>3.1969041310025363</v>
      </c>
      <c r="L17" s="55">
        <v>3.1553942840041893</v>
      </c>
      <c r="M17" s="55">
        <v>3.4071103772719531</v>
      </c>
      <c r="N17" s="55">
        <v>3.2</v>
      </c>
      <c r="O17" s="55">
        <v>3.227936431712112</v>
      </c>
      <c r="P17" s="56">
        <v>3.1856356386435651</v>
      </c>
      <c r="Q17" s="56">
        <v>3.0059085125414162</v>
      </c>
      <c r="R17" s="56">
        <v>2.7228100796334678</v>
      </c>
      <c r="S17" s="56">
        <v>2.6516549158830043</v>
      </c>
      <c r="T17" s="56">
        <v>2.8573410771273959</v>
      </c>
      <c r="U17" s="56">
        <v>2.7308906271442299</v>
      </c>
      <c r="V17" s="56">
        <v>2.7192746034190662</v>
      </c>
      <c r="W17" s="56">
        <v>2.7047532339440843</v>
      </c>
      <c r="X17" s="56">
        <v>2.6507939442113244</v>
      </c>
      <c r="Y17" s="56">
        <v>2.5259874354126191</v>
      </c>
      <c r="Z17" s="56">
        <v>2.5211169374628679</v>
      </c>
      <c r="AA17" s="56">
        <v>2.5528370994195781</v>
      </c>
      <c r="AB17" s="56">
        <v>2.4435797665369652</v>
      </c>
      <c r="AC17" s="56">
        <v>2.4076801133025931</v>
      </c>
      <c r="AD17" s="56">
        <v>2.3815149080943154</v>
      </c>
      <c r="AE17" s="56">
        <v>2.3347109022181671</v>
      </c>
      <c r="AF17" s="56">
        <v>2.3394666809007103</v>
      </c>
      <c r="AG17" s="56">
        <v>2.3059122126007763</v>
      </c>
      <c r="AH17" s="56">
        <v>2.3304752736797334</v>
      </c>
      <c r="AI17" s="56">
        <v>2.2292722394923987</v>
      </c>
      <c r="AJ17" s="56">
        <v>2.1979617517319578</v>
      </c>
      <c r="AK17" s="56">
        <v>2.1076848616645343</v>
      </c>
      <c r="AL17" s="56">
        <v>2.0453466439120778</v>
      </c>
      <c r="AM17" s="56">
        <v>2.017118761407263</v>
      </c>
      <c r="AN17" s="56">
        <v>1.9928922234013668</v>
      </c>
      <c r="AO17" s="56">
        <v>1.9216586572774419</v>
      </c>
      <c r="AP17" s="56">
        <v>1.8891136985723782</v>
      </c>
      <c r="AQ17" s="56">
        <v>1.866561816972883</v>
      </c>
      <c r="AR17" s="56">
        <v>1.8463893980511317</v>
      </c>
      <c r="AS17" s="56">
        <v>1.8512183403116209</v>
      </c>
      <c r="AT17" s="56">
        <v>1.8348014814608598</v>
      </c>
      <c r="AU17" s="56">
        <v>1.8084942286827281</v>
      </c>
      <c r="AV17" s="56">
        <v>1.7180305703233443</v>
      </c>
      <c r="AW17" s="56">
        <v>1.6319090245700902</v>
      </c>
      <c r="AX17" s="56">
        <v>1.6634686424807386</v>
      </c>
      <c r="AY17" s="56">
        <v>1.61766286039207</v>
      </c>
      <c r="AZ17" s="56">
        <v>1.5832867085916345</v>
      </c>
      <c r="BA17" s="56">
        <v>1.5693019383225129</v>
      </c>
      <c r="BB17" s="56">
        <v>1.6435480804766396</v>
      </c>
      <c r="BC17" s="56">
        <v>1.6381797237062328</v>
      </c>
      <c r="BD17" s="56">
        <v>1.6913261920831721</v>
      </c>
      <c r="BE17" s="56">
        <v>1.6913261920831721</v>
      </c>
      <c r="BF17" s="56">
        <v>1.647389444365686</v>
      </c>
      <c r="BG17" s="56">
        <v>1.7113461899050129</v>
      </c>
      <c r="BH17" s="56">
        <v>1.6785628633098453</v>
      </c>
      <c r="BI17" s="56">
        <v>1.7013732943363022</v>
      </c>
      <c r="BJ17" s="56">
        <v>1.7066546528727804</v>
      </c>
      <c r="BK17" s="56">
        <v>1.7500150156931449</v>
      </c>
      <c r="BL17" s="56">
        <v>1.7281567407223783</v>
      </c>
      <c r="BM17" s="56">
        <v>1.6468181431734903</v>
      </c>
      <c r="BN17" s="56">
        <v>1.570273804275758</v>
      </c>
      <c r="BO17" s="56">
        <v>1.4888528097205664</v>
      </c>
      <c r="BP17" s="56">
        <v>1.4692410024607243</v>
      </c>
      <c r="BQ17" s="61">
        <v>1.508507665678263</v>
      </c>
      <c r="BR17" s="72">
        <v>1.4611057310706765</v>
      </c>
      <c r="BS17" s="72">
        <v>1.396164707374874</v>
      </c>
      <c r="BT17" s="72">
        <v>1.3641870993681469</v>
      </c>
      <c r="BU17" s="72">
        <v>1.3653112799742155</v>
      </c>
      <c r="BV17" s="72">
        <v>1.3344644917329453</v>
      </c>
      <c r="BW17" s="72">
        <v>1.3114674770371675</v>
      </c>
      <c r="BX17" s="73">
        <v>1.3638655310137211</v>
      </c>
      <c r="BY17" s="72">
        <v>1.3980808891493128</v>
      </c>
      <c r="BZ17" s="72">
        <v>1.3899889454189993</v>
      </c>
      <c r="CA17" s="72">
        <v>1.6442235372759331</v>
      </c>
      <c r="CB17" s="72">
        <v>1.6442235372759331</v>
      </c>
      <c r="CC17" s="72">
        <v>1.6442235372759331</v>
      </c>
      <c r="CD17" s="73">
        <v>1.6743628886804771</v>
      </c>
      <c r="CE17" s="72">
        <v>1.7639778434995548</v>
      </c>
      <c r="CF17" s="72">
        <v>1.6027274903686879</v>
      </c>
      <c r="CG17" s="72">
        <v>1.6745736252245049</v>
      </c>
      <c r="CH17" s="72">
        <v>1.3002363798754673</v>
      </c>
      <c r="CI17" s="72">
        <v>1.3002363798754673</v>
      </c>
      <c r="CJ17" s="73">
        <v>1.295360531744858</v>
      </c>
      <c r="CK17" s="72">
        <v>1.3185183820365565</v>
      </c>
      <c r="CL17" s="72">
        <v>1.3185183820365565</v>
      </c>
      <c r="CM17" s="72">
        <v>1.1184702375170601</v>
      </c>
      <c r="CN17" s="72">
        <v>1.1257787036013294</v>
      </c>
      <c r="CO17" s="72">
        <v>1.1257787036013294</v>
      </c>
      <c r="CP17" s="72">
        <v>1.1037882045999559</v>
      </c>
      <c r="CQ17" s="72">
        <v>0.89493198176716848</v>
      </c>
      <c r="CR17" s="72">
        <v>0.89493198176716848</v>
      </c>
      <c r="CS17" s="72">
        <v>1.0742325838213562</v>
      </c>
      <c r="CT17" s="73">
        <v>1.0591751553050694</v>
      </c>
      <c r="CU17" s="74">
        <v>1.0431249559978069</v>
      </c>
      <c r="CV17" s="72">
        <v>1.2449271276578866</v>
      </c>
      <c r="CW17" s="72">
        <v>1.2034521538011715</v>
      </c>
      <c r="CX17" s="72">
        <v>1.2202502563055657</v>
      </c>
      <c r="CY17" s="74">
        <v>1.2242650639011008</v>
      </c>
      <c r="CZ17" s="61">
        <v>1.2208186311079645</v>
      </c>
      <c r="DA17" s="61">
        <v>1.2251601052664822</v>
      </c>
      <c r="DB17" s="62">
        <v>1.1837041987884342</v>
      </c>
      <c r="DC17" s="60">
        <v>1.1860259701320102</v>
      </c>
      <c r="DD17" s="61">
        <v>1.1878693713704558</v>
      </c>
      <c r="DE17" s="61">
        <v>1.2109515453836106</v>
      </c>
      <c r="DF17" s="61">
        <v>1.3018402003811411</v>
      </c>
      <c r="DG17" s="60">
        <v>1.3033480757545821</v>
      </c>
      <c r="DH17" s="61">
        <v>1.2565750321867613</v>
      </c>
      <c r="DI17" s="61">
        <v>1.0783243417437665</v>
      </c>
      <c r="DJ17" s="61">
        <v>1.1613375556864758</v>
      </c>
      <c r="DK17" s="67">
        <v>1.153857112352987</v>
      </c>
      <c r="DL17" s="55"/>
      <c r="DM17" s="55"/>
      <c r="DN17" s="56">
        <v>3.8</v>
      </c>
      <c r="DO17" s="56">
        <v>3.4</v>
      </c>
      <c r="DP17" s="56">
        <v>0.56254777618673346</v>
      </c>
      <c r="DQ17" s="56">
        <v>0.61099686695879674</v>
      </c>
      <c r="DR17" s="56">
        <v>0.60023040234278269</v>
      </c>
      <c r="DS17" s="56">
        <v>0.61817451003613932</v>
      </c>
      <c r="DT17" s="56">
        <v>0.63746442580649787</v>
      </c>
      <c r="DU17" s="56">
        <v>0.63477280965249439</v>
      </c>
      <c r="DV17" s="56">
        <v>0.63567001503716225</v>
      </c>
      <c r="DW17" s="56">
        <v>0.64374486349917281</v>
      </c>
      <c r="DX17" s="56">
        <v>0.65047390388418147</v>
      </c>
      <c r="DY17" s="56">
        <v>0.64957669849951372</v>
      </c>
      <c r="DZ17" s="56">
        <v>0.65540853349985462</v>
      </c>
      <c r="EA17" s="56">
        <v>0.63567001503716225</v>
      </c>
      <c r="EB17" s="56">
        <v>0.64284765811450473</v>
      </c>
      <c r="EC17" s="56">
        <v>0.64284765811450473</v>
      </c>
      <c r="ED17" s="56">
        <v>2.2999999999999998</v>
      </c>
      <c r="EE17" s="56">
        <v>2.2000000000000002</v>
      </c>
      <c r="EF17" s="56">
        <v>2</v>
      </c>
      <c r="EG17" s="56">
        <v>0.63881023388349967</v>
      </c>
      <c r="EH17" s="56">
        <v>0.65092250657651529</v>
      </c>
      <c r="EI17" s="56">
        <v>0.64239905542217091</v>
      </c>
      <c r="EJ17" s="56">
        <v>0.64239905542217091</v>
      </c>
      <c r="EK17" s="56">
        <v>0.77742846581468028</v>
      </c>
      <c r="EL17" s="56">
        <v>0.77742846581468028</v>
      </c>
      <c r="EM17" s="56">
        <v>0.77339104158367511</v>
      </c>
      <c r="EN17" s="56">
        <v>0.77025082273733769</v>
      </c>
      <c r="EO17" s="56">
        <v>0.76769378739103433</v>
      </c>
      <c r="EP17" s="56">
        <v>1.8006451138405286</v>
      </c>
      <c r="EQ17" s="56">
        <v>1.7565557825559841</v>
      </c>
      <c r="ER17" s="56">
        <v>1.6131152466620342</v>
      </c>
      <c r="ES17" s="56">
        <v>1.622333316834133</v>
      </c>
      <c r="ET17" s="56">
        <v>1.6571140256452541</v>
      </c>
      <c r="EU17" s="56">
        <v>1.7073776915475933</v>
      </c>
      <c r="EV17" s="56">
        <v>1.7048878001387102</v>
      </c>
      <c r="EW17" s="56">
        <v>1.7422425749000336</v>
      </c>
      <c r="EX17" s="56">
        <v>1.717432797457126</v>
      </c>
      <c r="EY17" s="56">
        <v>1.7463740538711998</v>
      </c>
      <c r="EZ17" s="56">
        <v>1.7275071006403269</v>
      </c>
      <c r="FA17" s="56">
        <v>1.8467314958920642</v>
      </c>
      <c r="FB17" s="56">
        <v>1.7852754606313144</v>
      </c>
      <c r="FC17" s="56">
        <v>1.8308834986755311</v>
      </c>
      <c r="FD17" s="56">
        <v>1.8308834986755311</v>
      </c>
      <c r="FE17" s="56">
        <v>1.8089126439852881</v>
      </c>
      <c r="FF17" s="56">
        <v>1.8590193808861288</v>
      </c>
      <c r="FG17" s="56">
        <v>1.8293972090372819</v>
      </c>
      <c r="FH17" s="56">
        <v>1.8233047856068119</v>
      </c>
      <c r="FI17" s="56">
        <v>1.7968832355318178</v>
      </c>
      <c r="FJ17" s="56">
        <v>1.7725888095727955</v>
      </c>
      <c r="FK17" s="56">
        <v>1.7729612912193833</v>
      </c>
      <c r="FL17" s="56">
        <v>1.7498009312028588</v>
      </c>
      <c r="FM17" s="56">
        <v>1.7812637440634562</v>
      </c>
      <c r="FN17" s="56">
        <v>1.7837789578848406</v>
      </c>
      <c r="FO17" s="56">
        <v>1.7747393430574494</v>
      </c>
      <c r="FP17" s="56">
        <v>1.806842017823413</v>
      </c>
      <c r="FQ17" s="56">
        <v>1.7022384927236591</v>
      </c>
      <c r="FR17" s="56">
        <v>1.6119113078534433</v>
      </c>
      <c r="FS17" s="69">
        <v>1.6497541213662907</v>
      </c>
      <c r="FT17" s="69">
        <v>1.5801151138937604</v>
      </c>
      <c r="FU17" s="69">
        <v>1.5642829196470129</v>
      </c>
      <c r="FV17" s="69">
        <v>1.5130463164617702</v>
      </c>
      <c r="FW17" s="70">
        <v>1.526970190138812</v>
      </c>
      <c r="FX17" s="69">
        <v>1.495376807783928</v>
      </c>
      <c r="FY17" s="69">
        <v>1.5217444035262726</v>
      </c>
      <c r="FZ17" s="69">
        <v>1.5073883669131112</v>
      </c>
      <c r="GA17" s="70">
        <v>1.5156767065260492</v>
      </c>
      <c r="GB17" s="71">
        <v>1.6713731983831175</v>
      </c>
      <c r="GC17" s="69">
        <v>1.6080197394532962</v>
      </c>
      <c r="GD17" s="69">
        <v>1.6540248467883796</v>
      </c>
      <c r="GE17" s="70">
        <v>1.2056877722563415</v>
      </c>
      <c r="GF17" s="69">
        <v>1.223856599313798</v>
      </c>
      <c r="GG17" s="69">
        <v>1.173810791039946</v>
      </c>
      <c r="GH17" s="69">
        <v>1.3091609536549076</v>
      </c>
      <c r="GI17" s="69">
        <v>1.2988084064361907</v>
      </c>
      <c r="GJ17" s="71">
        <v>1.264073047350466</v>
      </c>
      <c r="GK17" s="69">
        <v>1.4887254560541978</v>
      </c>
      <c r="GL17" s="69">
        <v>1.5199590272480921</v>
      </c>
      <c r="GM17" s="69">
        <v>1.5597681109339883</v>
      </c>
      <c r="GN17" s="71">
        <v>1.591295713051162</v>
      </c>
      <c r="GO17" s="69">
        <v>1.5493883265131398</v>
      </c>
      <c r="GP17" s="72">
        <v>1.3505749962691236</v>
      </c>
      <c r="GQ17" s="73">
        <v>1.3461342652358692</v>
      </c>
      <c r="GR17" s="74">
        <v>1.3108727358652412</v>
      </c>
      <c r="GS17" s="72">
        <v>1.2715877635856583</v>
      </c>
      <c r="GT17" s="72">
        <v>1.3116742724855017</v>
      </c>
      <c r="GU17" s="73">
        <v>1.3562073541825017</v>
      </c>
      <c r="GV17" s="74">
        <v>1.3440821269225216</v>
      </c>
      <c r="GW17" s="72">
        <v>1.3291643411861405</v>
      </c>
      <c r="GX17" s="72">
        <v>1.2923933474178746</v>
      </c>
      <c r="GY17" s="73">
        <v>1.4379604947801006</v>
      </c>
      <c r="GZ17" s="73">
        <v>1.4378217025345388</v>
      </c>
      <c r="HA17" s="40"/>
      <c r="HB17" s="40"/>
      <c r="HC17" s="40"/>
      <c r="HD17" s="40"/>
      <c r="HE17" s="40"/>
      <c r="HF17" s="40"/>
      <c r="HG17" s="40"/>
      <c r="HH17" s="40"/>
      <c r="HI17" s="40"/>
      <c r="HJ17" s="40"/>
    </row>
    <row r="18" spans="1:222" ht="12" customHeight="1" x14ac:dyDescent="0.2">
      <c r="A18" s="19"/>
      <c r="B18" s="66" t="s">
        <v>67</v>
      </c>
      <c r="C18" s="63">
        <v>1.1000000000000001</v>
      </c>
      <c r="D18" s="55">
        <v>21.381</v>
      </c>
      <c r="E18" s="55">
        <v>-129.655</v>
      </c>
      <c r="F18" s="55">
        <v>1.6</v>
      </c>
      <c r="G18" s="55">
        <v>1.6</v>
      </c>
      <c r="H18" s="55">
        <v>1.6</v>
      </c>
      <c r="I18" s="55">
        <v>1.8</v>
      </c>
      <c r="J18" s="55">
        <v>1.7947573682066014</v>
      </c>
      <c r="K18" s="55">
        <v>1.7900375545685041</v>
      </c>
      <c r="L18" s="55">
        <v>1.8143049528654795</v>
      </c>
      <c r="M18" s="55">
        <v>1.9263277902268356</v>
      </c>
      <c r="N18" s="55">
        <v>1.9278192223583606</v>
      </c>
      <c r="O18" s="55">
        <v>1.8413193871272715</v>
      </c>
      <c r="P18" s="56">
        <v>1.8099408379956199</v>
      </c>
      <c r="Q18" s="56">
        <v>1.8821572999735439</v>
      </c>
      <c r="R18" s="56">
        <v>1.696301952656267</v>
      </c>
      <c r="S18" s="56">
        <v>1.6444448876611788</v>
      </c>
      <c r="T18" s="56">
        <v>1.5609823782433745</v>
      </c>
      <c r="U18" s="56">
        <v>1.5840341900448942</v>
      </c>
      <c r="V18" s="56">
        <v>1.5853611581703371</v>
      </c>
      <c r="W18" s="56">
        <v>1.5373089033041236</v>
      </c>
      <c r="X18" s="56">
        <v>1.5564633898367743</v>
      </c>
      <c r="Y18" s="56">
        <v>1.5074019535232255</v>
      </c>
      <c r="Z18" s="56">
        <v>1.4809839933183513</v>
      </c>
      <c r="AA18" s="56">
        <v>1.4846226407077239</v>
      </c>
      <c r="AB18" s="56">
        <v>1.4368216260495594</v>
      </c>
      <c r="AC18" s="56">
        <v>1.4235247728717542</v>
      </c>
      <c r="AD18" s="56">
        <v>1.3915796437178096</v>
      </c>
      <c r="AE18" s="56">
        <v>1.366323424549351</v>
      </c>
      <c r="AF18" s="56">
        <v>1.5021999222211209</v>
      </c>
      <c r="AG18" s="56">
        <v>1.5019408778739922</v>
      </c>
      <c r="AH18" s="56">
        <v>1.4782809853216621</v>
      </c>
      <c r="AI18" s="56">
        <v>1.4017232324092606</v>
      </c>
      <c r="AJ18" s="56">
        <v>1.3710469184285856</v>
      </c>
      <c r="AK18" s="56">
        <v>1.4499864084493037</v>
      </c>
      <c r="AL18" s="56">
        <v>1.5385010201070148</v>
      </c>
      <c r="AM18" s="56">
        <v>1.5161432437535403</v>
      </c>
      <c r="AN18" s="56">
        <v>1.4955946592956388</v>
      </c>
      <c r="AO18" s="56">
        <v>1.4476376266831612</v>
      </c>
      <c r="AP18" s="56">
        <v>1.4000130534654929</v>
      </c>
      <c r="AQ18" s="56">
        <v>1.3677913717062875</v>
      </c>
      <c r="AR18" s="56">
        <v>1.3451300177869803</v>
      </c>
      <c r="AS18" s="56">
        <v>1.3350538815292747</v>
      </c>
      <c r="AT18" s="56">
        <v>1.3048440857739709</v>
      </c>
      <c r="AU18" s="56">
        <v>1.2781343546974469</v>
      </c>
      <c r="AV18" s="56">
        <v>1.2400442433624954</v>
      </c>
      <c r="AW18" s="56">
        <v>1.1860484219132656</v>
      </c>
      <c r="AX18" s="56">
        <v>1.2051038449739977</v>
      </c>
      <c r="AY18" s="56">
        <v>1.135702812671062</v>
      </c>
      <c r="AZ18" s="56">
        <v>1.0936150213727813</v>
      </c>
      <c r="BA18" s="56">
        <v>1.1216413116424957</v>
      </c>
      <c r="BB18" s="56">
        <v>1.2635703842192001</v>
      </c>
      <c r="BC18" s="56">
        <v>1.2843463188702298</v>
      </c>
      <c r="BD18" s="56">
        <v>1.313763625285562</v>
      </c>
      <c r="BE18" s="56">
        <v>1.313763625285562</v>
      </c>
      <c r="BF18" s="56">
        <v>1.4150528189405078</v>
      </c>
      <c r="BG18" s="56">
        <v>1.3819385488914999</v>
      </c>
      <c r="BH18" s="56">
        <v>1.3640464579788265</v>
      </c>
      <c r="BI18" s="56">
        <v>1.3799581548707951</v>
      </c>
      <c r="BJ18" s="56">
        <v>1.4345129194068555</v>
      </c>
      <c r="BK18" s="56">
        <v>1.6250937607816163</v>
      </c>
      <c r="BL18" s="56">
        <v>1.6596168983547661</v>
      </c>
      <c r="BM18" s="56">
        <v>1.9831890909104724</v>
      </c>
      <c r="BN18" s="56">
        <v>1.9865978503519066</v>
      </c>
      <c r="BO18" s="56">
        <v>1.8082826229044928</v>
      </c>
      <c r="BP18" s="56">
        <v>1.759686104300862</v>
      </c>
      <c r="BQ18" s="61">
        <v>1.8137458163810689</v>
      </c>
      <c r="BR18" s="72">
        <v>1.7873768649750659</v>
      </c>
      <c r="BS18" s="72">
        <v>1.6731180213678458</v>
      </c>
      <c r="BT18" s="72">
        <v>1.6442757294650001</v>
      </c>
      <c r="BU18" s="72">
        <v>1.6538959233650323</v>
      </c>
      <c r="BV18" s="72">
        <v>1.7337984649882268</v>
      </c>
      <c r="BW18" s="72">
        <v>1.7126990289119002</v>
      </c>
      <c r="BX18" s="73">
        <v>1.7516075241565059</v>
      </c>
      <c r="BY18" s="72">
        <v>1.7351106704522674</v>
      </c>
      <c r="BZ18" s="72">
        <v>1.7888767889075068</v>
      </c>
      <c r="CA18" s="72">
        <v>2.0370193619549433</v>
      </c>
      <c r="CB18" s="72">
        <v>2.0370193619549433</v>
      </c>
      <c r="CC18" s="72">
        <v>2.0370193619549433</v>
      </c>
      <c r="CD18" s="73">
        <v>2.1312761145308543</v>
      </c>
      <c r="CE18" s="72">
        <v>2.0649997355497769</v>
      </c>
      <c r="CF18" s="72">
        <v>1.9465982749713002</v>
      </c>
      <c r="CG18" s="72">
        <v>1.7656043583340879</v>
      </c>
      <c r="CH18" s="72">
        <v>1.5969240698173779</v>
      </c>
      <c r="CI18" s="72">
        <v>1.5969240698173779</v>
      </c>
      <c r="CJ18" s="73">
        <v>1.5909356515873867</v>
      </c>
      <c r="CK18" s="72">
        <v>1.6172237668136109</v>
      </c>
      <c r="CL18" s="72">
        <v>1.6172237668136109</v>
      </c>
      <c r="CM18" s="72">
        <v>1.3718554668857879</v>
      </c>
      <c r="CN18" s="72">
        <v>1.4341450422004232</v>
      </c>
      <c r="CO18" s="72">
        <v>1.4341450422004232</v>
      </c>
      <c r="CP18" s="72">
        <v>1.4061310417423889</v>
      </c>
      <c r="CQ18" s="72">
        <v>1.1226975780171824</v>
      </c>
      <c r="CR18" s="72">
        <v>1.1226975780171824</v>
      </c>
      <c r="CS18" s="72">
        <v>1.3946378906801917</v>
      </c>
      <c r="CT18" s="73">
        <v>1.4810903125710582</v>
      </c>
      <c r="CU18" s="74">
        <v>1.5259229122602718</v>
      </c>
      <c r="CV18" s="72">
        <v>1.8919788595074833</v>
      </c>
      <c r="CW18" s="72">
        <v>1.8980531528697067</v>
      </c>
      <c r="CX18" s="72">
        <v>1.8871577061008553</v>
      </c>
      <c r="CY18" s="74">
        <v>1.8713531877383411</v>
      </c>
      <c r="CZ18" s="61">
        <v>1.8342895703793791</v>
      </c>
      <c r="DA18" s="61">
        <v>1.8475188899555957</v>
      </c>
      <c r="DB18" s="62">
        <v>1.8815634905384004</v>
      </c>
      <c r="DC18" s="60">
        <v>1.8892228746577293</v>
      </c>
      <c r="DD18" s="61">
        <v>1.8790277806589979</v>
      </c>
      <c r="DE18" s="61">
        <v>1.8730989731862022</v>
      </c>
      <c r="DF18" s="61">
        <v>1.8532563627101935</v>
      </c>
      <c r="DG18" s="60">
        <v>1.9238297724147992</v>
      </c>
      <c r="DH18" s="61">
        <v>1.8737330915445871</v>
      </c>
      <c r="DI18" s="61">
        <v>1.8602791446262157</v>
      </c>
      <c r="DJ18" s="61">
        <v>1.7758574240513656</v>
      </c>
      <c r="DK18" s="67">
        <v>1.7172404206224769</v>
      </c>
      <c r="DL18" s="55"/>
      <c r="DM18" s="55"/>
      <c r="DN18" s="56">
        <v>3.8</v>
      </c>
      <c r="DO18" s="56">
        <v>4</v>
      </c>
      <c r="DP18" s="56">
        <v>0.59260415657310606</v>
      </c>
      <c r="DQ18" s="56">
        <v>0.60651084003545741</v>
      </c>
      <c r="DR18" s="56">
        <v>0.66931521696220608</v>
      </c>
      <c r="DS18" s="56">
        <v>0.68636211927089497</v>
      </c>
      <c r="DT18" s="56">
        <v>0.70520343234891947</v>
      </c>
      <c r="DU18" s="56">
        <v>0.70475482965658554</v>
      </c>
      <c r="DV18" s="56">
        <v>0.7011660081179143</v>
      </c>
      <c r="DW18" s="56">
        <v>0.73256819658128847</v>
      </c>
      <c r="DX18" s="56">
        <v>0.7545497285056505</v>
      </c>
      <c r="DY18" s="56">
        <v>0.74288605850496858</v>
      </c>
      <c r="DZ18" s="56">
        <v>0.74288605850496858</v>
      </c>
      <c r="EA18" s="56">
        <v>0.75006370158231128</v>
      </c>
      <c r="EB18" s="56">
        <v>2.8</v>
      </c>
      <c r="EC18" s="56">
        <v>2.6</v>
      </c>
      <c r="ED18" s="56">
        <v>2.5</v>
      </c>
      <c r="EE18" s="56">
        <v>2.6</v>
      </c>
      <c r="EF18" s="56">
        <v>2.5</v>
      </c>
      <c r="EG18" s="56">
        <v>0.77249383619900724</v>
      </c>
      <c r="EH18" s="56">
        <v>0.77518545235301084</v>
      </c>
      <c r="EI18" s="56">
        <v>0.77877427389168208</v>
      </c>
      <c r="EJ18" s="56">
        <v>0.84247585620309851</v>
      </c>
      <c r="EK18" s="56">
        <v>0.81421388658606164</v>
      </c>
      <c r="EL18" s="56">
        <v>0.84606467774176985</v>
      </c>
      <c r="EM18" s="56">
        <v>0.87342944197413874</v>
      </c>
      <c r="EN18" s="56">
        <v>0.93713102428555528</v>
      </c>
      <c r="EO18" s="56">
        <v>0.89348198232146514</v>
      </c>
      <c r="EP18" s="56">
        <v>2.1340239763808482</v>
      </c>
      <c r="EQ18" s="56">
        <v>2.0422912995723639</v>
      </c>
      <c r="ER18" s="56">
        <v>2.0836772029979174</v>
      </c>
      <c r="ES18" s="56">
        <v>2.0295995644211251</v>
      </c>
      <c r="ET18" s="56">
        <v>2.0516789258622015</v>
      </c>
      <c r="EU18" s="56">
        <v>2.1456216690751875</v>
      </c>
      <c r="EV18" s="56">
        <v>2.192351947729438</v>
      </c>
      <c r="EW18" s="56">
        <v>2.0904763717317696</v>
      </c>
      <c r="EX18" s="56">
        <v>2.0231658167186883</v>
      </c>
      <c r="EY18" s="56">
        <v>2.0658186584864242</v>
      </c>
      <c r="EZ18" s="56">
        <v>2.0387629886103609</v>
      </c>
      <c r="FA18" s="56">
        <v>1.926572255887796</v>
      </c>
      <c r="FB18" s="56">
        <v>1.9525240768695526</v>
      </c>
      <c r="FC18" s="56">
        <v>2.1741349758300093</v>
      </c>
      <c r="FD18" s="56">
        <v>2.1741349758300093</v>
      </c>
      <c r="FE18" s="56">
        <v>2.351188290597459</v>
      </c>
      <c r="FF18" s="56">
        <v>2.292739998768448</v>
      </c>
      <c r="FG18" s="56">
        <v>2.4052294935742884</v>
      </c>
      <c r="FH18" s="56">
        <v>2.4207034007687209</v>
      </c>
      <c r="FI18" s="56">
        <v>2.4875259144734527</v>
      </c>
      <c r="FJ18" s="56">
        <v>2.5716818108029038</v>
      </c>
      <c r="FK18" s="56">
        <v>2.873893319835048</v>
      </c>
      <c r="FL18" s="56">
        <v>3.1097577316157929</v>
      </c>
      <c r="FM18" s="56">
        <v>3.2554397436492946</v>
      </c>
      <c r="FN18" s="56">
        <v>3.0512026299824346</v>
      </c>
      <c r="FO18" s="56">
        <v>3.0840486238680356</v>
      </c>
      <c r="FP18" s="56">
        <v>3.0030557629379868</v>
      </c>
      <c r="FQ18" s="56">
        <v>2.8850523591783155</v>
      </c>
      <c r="FR18" s="56">
        <v>2.6222045246502161</v>
      </c>
      <c r="FS18" s="69">
        <v>2.7304782889386567</v>
      </c>
      <c r="FT18" s="69">
        <v>2.6304614511051376</v>
      </c>
      <c r="FU18" s="69">
        <v>2.7435319222002619</v>
      </c>
      <c r="FV18" s="69">
        <v>2.5520556905259824</v>
      </c>
      <c r="FW18" s="70">
        <v>2.5985440194930494</v>
      </c>
      <c r="FX18" s="69">
        <v>2.5585209313617288</v>
      </c>
      <c r="FY18" s="69">
        <v>2.6156707288166801</v>
      </c>
      <c r="FZ18" s="69">
        <v>2.4810666746398264</v>
      </c>
      <c r="GA18" s="70">
        <v>2.6429817304941396</v>
      </c>
      <c r="GB18" s="71">
        <v>2.6177002600966621</v>
      </c>
      <c r="GC18" s="69">
        <v>2.5546001035147734</v>
      </c>
      <c r="GD18" s="69">
        <v>2.2675026845202657</v>
      </c>
      <c r="GE18" s="70">
        <v>1.8938791647404762</v>
      </c>
      <c r="GF18" s="69">
        <v>1.8647360207009263</v>
      </c>
      <c r="GG18" s="69">
        <v>1.8417727686875291</v>
      </c>
      <c r="GH18" s="69">
        <v>2.0372035877951551</v>
      </c>
      <c r="GI18" s="69">
        <v>2.2137642835425959</v>
      </c>
      <c r="GJ18" s="71">
        <v>2.2917096886556587</v>
      </c>
      <c r="GK18" s="69">
        <v>2.7354004005813506</v>
      </c>
      <c r="GL18" s="69">
        <v>2.7843386938271588</v>
      </c>
      <c r="GM18" s="69">
        <v>2.8070232227072989</v>
      </c>
      <c r="GN18" s="71">
        <v>2.9259867870734748</v>
      </c>
      <c r="GO18" s="69">
        <v>2.9179069818391645</v>
      </c>
      <c r="GP18" s="72">
        <v>2.8717060855166698</v>
      </c>
      <c r="GQ18" s="72">
        <v>2.983591966542821</v>
      </c>
      <c r="GR18" s="74">
        <v>2.9779225839066488</v>
      </c>
      <c r="GS18" s="72">
        <v>2.9915658872363449</v>
      </c>
      <c r="GT18" s="72">
        <v>2.9187108846101579</v>
      </c>
      <c r="GU18" s="73">
        <v>3.0387372075201582</v>
      </c>
      <c r="GV18" s="74">
        <v>3.2376202986551235</v>
      </c>
      <c r="GW18" s="72">
        <v>3.2608342331256908</v>
      </c>
      <c r="GX18" s="72">
        <v>3.2295253511771884</v>
      </c>
      <c r="GY18" s="73">
        <v>3.3276605581492</v>
      </c>
      <c r="GZ18" s="73">
        <v>3.3273393716611088</v>
      </c>
      <c r="HA18" s="40"/>
      <c r="HB18" s="40"/>
      <c r="HC18" s="40"/>
      <c r="HD18" s="40"/>
      <c r="HE18" s="40"/>
      <c r="HF18" s="40"/>
      <c r="HG18" s="40"/>
      <c r="HH18" s="40"/>
      <c r="HI18" s="40"/>
      <c r="HJ18" s="40"/>
    </row>
    <row r="19" spans="1:222" ht="12" customHeight="1" x14ac:dyDescent="0.2">
      <c r="A19" s="19"/>
      <c r="B19" s="76" t="s">
        <v>68</v>
      </c>
      <c r="C19" s="63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77">
        <v>73.686999999999998</v>
      </c>
      <c r="AE19" s="77">
        <v>78.837000000000003</v>
      </c>
      <c r="AF19" s="77">
        <v>82.649000000000001</v>
      </c>
      <c r="AG19" s="77">
        <v>77.641000000000005</v>
      </c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N19" s="56"/>
      <c r="BO19" s="61">
        <v>2.9173312068364621</v>
      </c>
      <c r="BP19" s="61">
        <v>3.0324515776368863</v>
      </c>
      <c r="BQ19" s="61">
        <v>3.192907448797448</v>
      </c>
      <c r="BR19" s="61">
        <v>3.1364286686807463</v>
      </c>
      <c r="BS19" s="61">
        <v>2.7526216177574749</v>
      </c>
      <c r="BT19" s="72">
        <v>3.3818901326042048</v>
      </c>
      <c r="BU19" s="72">
        <v>3.493686843065849</v>
      </c>
      <c r="BV19" s="72">
        <v>3.5330800920289009</v>
      </c>
      <c r="BW19" s="72">
        <v>3.6907513107637882</v>
      </c>
      <c r="BX19" s="73">
        <v>3.9966108280693926</v>
      </c>
      <c r="BY19" s="72">
        <v>4.2385468582740264</v>
      </c>
      <c r="BZ19" s="72">
        <v>4.1896906896500861</v>
      </c>
      <c r="CA19" s="72">
        <v>4.9603316642094217</v>
      </c>
      <c r="CB19" s="72">
        <v>4.9603316642094217</v>
      </c>
      <c r="CC19" s="72">
        <v>4.9603316642094217</v>
      </c>
      <c r="CD19" s="73">
        <v>4.6191539557987733</v>
      </c>
      <c r="CE19" s="72">
        <v>4.4753584209784512</v>
      </c>
      <c r="CF19" s="72">
        <v>4.4112092224912489</v>
      </c>
      <c r="CG19" s="72">
        <v>4.7064123230695962</v>
      </c>
      <c r="CH19" s="72">
        <v>22.883018563043471</v>
      </c>
      <c r="CI19" s="72">
        <v>22.883018563043471</v>
      </c>
      <c r="CJ19" s="73">
        <v>22.797207917371491</v>
      </c>
      <c r="CK19" s="72">
        <v>22.782698785254809</v>
      </c>
      <c r="CL19" s="72">
        <v>22.782698785254809</v>
      </c>
      <c r="CM19" s="72">
        <v>19.32606391293913</v>
      </c>
      <c r="CN19" s="72">
        <v>19.327187286034771</v>
      </c>
      <c r="CO19" s="72">
        <v>19.327187286034771</v>
      </c>
      <c r="CP19" s="72">
        <v>18.949657944474751</v>
      </c>
      <c r="CQ19" s="72">
        <v>1.9210726947713597</v>
      </c>
      <c r="CR19" s="72">
        <v>1.9210726947713597</v>
      </c>
      <c r="CS19" s="72">
        <v>7.0408446514150445</v>
      </c>
      <c r="CT19" s="73">
        <v>6.9762034696110531</v>
      </c>
      <c r="CU19" s="74">
        <v>6.8694591012639235</v>
      </c>
      <c r="CV19" s="72">
        <v>7.8766943959223443</v>
      </c>
      <c r="CW19" s="72">
        <v>4.1504275370548509</v>
      </c>
      <c r="CX19" s="72">
        <v>4.0434201854189427</v>
      </c>
      <c r="CY19" s="74">
        <v>3.9499846658868321</v>
      </c>
      <c r="CZ19" s="61">
        <v>3.2675945063573435</v>
      </c>
      <c r="DA19" s="61">
        <v>3.05182451006268</v>
      </c>
      <c r="DB19" s="62">
        <v>3.1690983243941693</v>
      </c>
      <c r="DC19" s="60">
        <v>4.0572018460778594</v>
      </c>
      <c r="DD19" s="61">
        <v>4.1956448529240165</v>
      </c>
      <c r="DE19" s="61">
        <v>4.1674896881165004</v>
      </c>
      <c r="DF19" s="61">
        <v>4.3126348229372207</v>
      </c>
      <c r="DG19" s="60">
        <v>4.6536827040919269</v>
      </c>
      <c r="DH19" s="61">
        <v>4.5751934393661671</v>
      </c>
      <c r="DI19" s="61">
        <v>4.6762295891960832</v>
      </c>
      <c r="DJ19" s="61">
        <v>4.6909706011215739</v>
      </c>
      <c r="DK19" s="67">
        <v>4.8332642050133741</v>
      </c>
      <c r="DL19" s="55"/>
      <c r="DM19" s="55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61">
        <v>2.9037983706608173</v>
      </c>
      <c r="FO19" s="61">
        <v>3.7082824483715506</v>
      </c>
      <c r="FP19" s="61">
        <v>4.2467551802444392</v>
      </c>
      <c r="FQ19" s="61">
        <v>3.9324511220587679</v>
      </c>
      <c r="FR19" s="61">
        <v>3.6631122972333965</v>
      </c>
      <c r="FS19" s="72">
        <v>4.1132898012624652</v>
      </c>
      <c r="FT19" s="72">
        <v>4.8810045022846875</v>
      </c>
      <c r="FU19" s="72">
        <v>5.0489378976151498</v>
      </c>
      <c r="FV19" s="72">
        <v>5.0951531998944741</v>
      </c>
      <c r="FW19" s="73">
        <v>5.2034002017862075</v>
      </c>
      <c r="FX19" s="72">
        <v>5.6062580611282193</v>
      </c>
      <c r="FY19" s="72">
        <v>5.3834637684623736</v>
      </c>
      <c r="FZ19" s="72">
        <v>5.1716086990907542</v>
      </c>
      <c r="GA19" s="73">
        <v>5.1113315648324917</v>
      </c>
      <c r="GB19" s="74">
        <v>5.0624388546394128</v>
      </c>
      <c r="GC19" s="72">
        <v>4.8887987898551319</v>
      </c>
      <c r="GD19" s="72">
        <v>4.702891648249083</v>
      </c>
      <c r="GE19" s="73">
        <v>26.750387822104425</v>
      </c>
      <c r="GF19" s="72">
        <v>26.815115615227874</v>
      </c>
      <c r="GG19" s="72">
        <v>25.624593684122637</v>
      </c>
      <c r="GH19" s="72">
        <v>12.266682883964183</v>
      </c>
      <c r="GI19" s="72">
        <v>12.135345440597478</v>
      </c>
      <c r="GJ19" s="74">
        <v>11.966417844117199</v>
      </c>
      <c r="GK19" s="72">
        <v>13.078477229804284</v>
      </c>
      <c r="GL19" s="72">
        <v>4.1728723712344298</v>
      </c>
      <c r="GM19" s="72">
        <v>4.3111174082648844</v>
      </c>
      <c r="GN19" s="74">
        <v>4.2944911474661058</v>
      </c>
      <c r="GO19" s="72">
        <v>4.00966635151911</v>
      </c>
      <c r="GP19" s="72">
        <v>3.7619725597248488</v>
      </c>
      <c r="GQ19" s="73">
        <v>4.0285743649333208</v>
      </c>
      <c r="GR19" s="74">
        <v>4.4003946394297904</v>
      </c>
      <c r="GS19" s="72">
        <v>4.7070594443065135</v>
      </c>
      <c r="GT19" s="72">
        <v>4.9549404231523084</v>
      </c>
      <c r="GU19" s="73">
        <v>5.5432743690178512</v>
      </c>
      <c r="GV19" s="74">
        <v>5.8595002144910913</v>
      </c>
      <c r="GW19" s="72">
        <v>5.8369191936198419</v>
      </c>
      <c r="GX19" s="72">
        <v>5.8060974532343472</v>
      </c>
      <c r="GY19" s="73">
        <v>5.8260067485957165</v>
      </c>
      <c r="GZ19" s="73">
        <v>5.8254444212145176</v>
      </c>
      <c r="HA19" s="40"/>
      <c r="HB19" s="40"/>
      <c r="HC19" s="40"/>
      <c r="HD19" s="40"/>
      <c r="HE19" s="40"/>
      <c r="HF19" s="40"/>
      <c r="HG19" s="40"/>
      <c r="HH19" s="40"/>
      <c r="HI19" s="40"/>
      <c r="HJ19" s="40"/>
    </row>
    <row r="20" spans="1:222" ht="12" customHeight="1" x14ac:dyDescent="0.2">
      <c r="A20" s="68"/>
      <c r="B20" s="66"/>
      <c r="C20" s="6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7"/>
      <c r="BY20" s="56"/>
      <c r="BZ20" s="56"/>
      <c r="CA20" s="56"/>
      <c r="CB20" s="56"/>
      <c r="CC20" s="56"/>
      <c r="CD20" s="57"/>
      <c r="CE20" s="56"/>
      <c r="CF20" s="56"/>
      <c r="CG20" s="56"/>
      <c r="CH20" s="56"/>
      <c r="CI20" s="56"/>
      <c r="CJ20" s="57"/>
      <c r="CK20" s="56"/>
      <c r="CL20" s="56"/>
      <c r="CM20" s="56"/>
      <c r="CN20" s="56"/>
      <c r="CO20" s="56"/>
      <c r="CP20" s="56"/>
      <c r="CQ20" s="56"/>
      <c r="CR20" s="56"/>
      <c r="CS20" s="56"/>
      <c r="CT20" s="57"/>
      <c r="CU20" s="56"/>
      <c r="CV20" s="56"/>
      <c r="CW20" s="56"/>
      <c r="CX20" s="56"/>
      <c r="CY20" s="58"/>
      <c r="CZ20" s="56"/>
      <c r="DA20" s="56"/>
      <c r="DB20" s="57"/>
      <c r="DC20" s="58"/>
      <c r="DD20" s="56"/>
      <c r="DE20" s="56"/>
      <c r="DF20" s="56"/>
      <c r="DG20" s="58"/>
      <c r="DH20" s="56"/>
      <c r="DI20" s="56"/>
      <c r="DJ20" s="56"/>
      <c r="DK20" s="59"/>
      <c r="DL20" s="55"/>
      <c r="DM20" s="55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7"/>
      <c r="FX20" s="56"/>
      <c r="FY20" s="56"/>
      <c r="FZ20" s="56"/>
      <c r="GA20" s="57"/>
      <c r="GB20" s="58"/>
      <c r="GC20" s="56"/>
      <c r="GD20" s="56"/>
      <c r="GE20" s="57"/>
      <c r="GF20" s="56"/>
      <c r="GG20" s="61"/>
      <c r="GH20" s="61"/>
      <c r="GI20" s="61"/>
      <c r="GJ20" s="60"/>
      <c r="GK20" s="61"/>
      <c r="GL20" s="61"/>
      <c r="GM20" s="61"/>
      <c r="GN20" s="60"/>
      <c r="GO20" s="61"/>
      <c r="GP20" s="61"/>
      <c r="GQ20" s="62"/>
      <c r="GR20" s="60"/>
      <c r="GS20" s="61"/>
      <c r="GT20" s="61"/>
      <c r="GU20" s="62"/>
      <c r="GV20" s="60"/>
      <c r="GW20" s="61"/>
      <c r="GX20" s="61"/>
      <c r="GY20" s="62"/>
      <c r="GZ20" s="62"/>
      <c r="HA20" s="40"/>
      <c r="HB20" s="40"/>
      <c r="HC20" s="40"/>
      <c r="HD20" s="40"/>
      <c r="HE20" s="40"/>
      <c r="HF20" s="40"/>
      <c r="HG20" s="40"/>
      <c r="HH20" s="40"/>
      <c r="HI20" s="40"/>
      <c r="HJ20" s="40"/>
    </row>
    <row r="21" spans="1:222" ht="9" customHeight="1" x14ac:dyDescent="0.2">
      <c r="A21" s="19" t="s">
        <v>69</v>
      </c>
      <c r="B21" s="66"/>
      <c r="C21" s="78" t="e">
        <f>+#REF!+C7+C8+C13</f>
        <v>#REF!</v>
      </c>
      <c r="D21" s="78" t="e">
        <f>+#REF!+D7+D8+D13</f>
        <v>#REF!</v>
      </c>
      <c r="E21" s="78" t="e">
        <f>+#REF!+E7+E8+E13</f>
        <v>#REF!</v>
      </c>
      <c r="F21" s="78" t="e">
        <f>+#REF!+F7+F8+F13</f>
        <v>#REF!</v>
      </c>
      <c r="G21" s="78" t="e">
        <f>+#REF!+G7+G8+G13</f>
        <v>#REF!</v>
      </c>
      <c r="H21" s="78" t="e">
        <f>+#REF!+H7+H8+H13</f>
        <v>#REF!</v>
      </c>
      <c r="I21" s="78" t="e">
        <f>+#REF!+I7+I8+I13</f>
        <v>#REF!</v>
      </c>
      <c r="J21" s="78" t="e">
        <f>+#REF!+J7+J8+J13</f>
        <v>#REF!</v>
      </c>
      <c r="K21" s="78" t="e">
        <f>+#REF!+K7+K8+K13</f>
        <v>#REF!</v>
      </c>
      <c r="L21" s="78" t="e">
        <f>+#REF!+L7+L8+L13</f>
        <v>#REF!</v>
      </c>
      <c r="M21" s="78" t="e">
        <f>+#REF!+M7+M8+M13</f>
        <v>#REF!</v>
      </c>
      <c r="N21" s="78" t="e">
        <f>+#REF!+N7+N8+N13</f>
        <v>#REF!</v>
      </c>
      <c r="O21" s="78" t="e">
        <f>+#REF!+O7+O8+O13</f>
        <v>#REF!</v>
      </c>
      <c r="P21" s="79" t="e">
        <f>+#REF!+P7+P8+P13</f>
        <v>#REF!</v>
      </c>
      <c r="Q21" s="79" t="e">
        <f>+#REF!+Q7+Q8+Q13</f>
        <v>#REF!</v>
      </c>
      <c r="R21" s="79" t="e">
        <f>+#REF!+R7+R8+R13</f>
        <v>#REF!</v>
      </c>
      <c r="S21" s="79" t="e">
        <f>+#REF!+S7+S8+S13</f>
        <v>#REF!</v>
      </c>
      <c r="T21" s="79" t="e">
        <f>+#REF!+T7+T8+T13</f>
        <v>#REF!</v>
      </c>
      <c r="U21" s="79" t="e">
        <f>+#REF!+U7+U8+U13</f>
        <v>#REF!</v>
      </c>
      <c r="V21" s="79" t="e">
        <f>+#REF!+V7+V8+V13</f>
        <v>#REF!</v>
      </c>
      <c r="W21" s="79" t="e">
        <f>+#REF!+W7+W8+W13</f>
        <v>#REF!</v>
      </c>
      <c r="X21" s="79" t="e">
        <f>+#REF!+X7+X8+X13</f>
        <v>#REF!</v>
      </c>
      <c r="Y21" s="79" t="e">
        <f>+#REF!+Y7+Y8+Y13</f>
        <v>#REF!</v>
      </c>
      <c r="Z21" s="79" t="e">
        <f>+#REF!+Z7+Z8+Z13</f>
        <v>#REF!</v>
      </c>
      <c r="AA21" s="79" t="e">
        <f>+#REF!+AA7+AA8+AA13</f>
        <v>#REF!</v>
      </c>
      <c r="AB21" s="79" t="e">
        <f>+#REF!+AB7+AB8+AB13</f>
        <v>#REF!</v>
      </c>
      <c r="AC21" s="79" t="e">
        <f>+#REF!+AC7+AC8+AC13</f>
        <v>#REF!</v>
      </c>
      <c r="AD21" s="79" t="e">
        <f>+#REF!+AD7+AD8+AD13+AD19</f>
        <v>#REF!</v>
      </c>
      <c r="AE21" s="79" t="e">
        <f>+#REF!+AE7+AE8+AE13+AE19</f>
        <v>#REF!</v>
      </c>
      <c r="AF21" s="79" t="e">
        <f>+#REF!+AF7+AF8+AF13</f>
        <v>#REF!</v>
      </c>
      <c r="AG21" s="79" t="e">
        <f>+#REF!+AG7+AG8+AG13</f>
        <v>#REF!</v>
      </c>
      <c r="AH21" s="79" t="e">
        <f>+#REF!+AH7+AH8+AH13</f>
        <v>#REF!</v>
      </c>
      <c r="AI21" s="79" t="e">
        <f>+#REF!+AI7+AI8+AI13</f>
        <v>#REF!</v>
      </c>
      <c r="AJ21" s="79" t="e">
        <f>+#REF!+AJ7+AJ8+AJ13</f>
        <v>#REF!</v>
      </c>
      <c r="AK21" s="79" t="e">
        <f>+#REF!+AK7+AK8+AK13</f>
        <v>#REF!</v>
      </c>
      <c r="AL21" s="79" t="e">
        <f>+#REF!+AL7+AL8+AL13</f>
        <v>#REF!</v>
      </c>
      <c r="AM21" s="79" t="e">
        <f>+#REF!+AM7+AM8+AM13</f>
        <v>#REF!</v>
      </c>
      <c r="AN21" s="79" t="e">
        <f>+#REF!+AN7+AN8+AN13</f>
        <v>#REF!</v>
      </c>
      <c r="AO21" s="79" t="e">
        <f>+#REF!+AO7+AO8+AO13</f>
        <v>#REF!</v>
      </c>
      <c r="AP21" s="79" t="e">
        <f>+#REF!+AP7+AP8+AP13</f>
        <v>#REF!</v>
      </c>
      <c r="AQ21" s="79" t="e">
        <f>+#REF!+AQ7+AQ8+AQ13</f>
        <v>#REF!</v>
      </c>
      <c r="AR21" s="79" t="e">
        <f>+#REF!+AR7+AR8+AR13</f>
        <v>#REF!</v>
      </c>
      <c r="AS21" s="79" t="e">
        <f>+#REF!+AS7+AS8+AS13</f>
        <v>#REF!</v>
      </c>
      <c r="AT21" s="79" t="e">
        <f>+#REF!+AT7+AT8+AT13</f>
        <v>#REF!</v>
      </c>
      <c r="AU21" s="79" t="e">
        <f>+#REF!+AU7+AU8+AU13</f>
        <v>#REF!</v>
      </c>
      <c r="AV21" s="79" t="e">
        <f>+#REF!+AV7+AV8+AV13</f>
        <v>#REF!</v>
      </c>
      <c r="AW21" s="79" t="e">
        <f>+#REF!+AW7+AW8+AW13</f>
        <v>#REF!</v>
      </c>
      <c r="AX21" s="79" t="e">
        <f>+#REF!+AX7+AX8+AX13</f>
        <v>#REF!</v>
      </c>
      <c r="AY21" s="79" t="e">
        <f>+#REF!+AY7+AY8+AY13</f>
        <v>#REF!</v>
      </c>
      <c r="AZ21" s="79" t="e">
        <f>+#REF!+AZ7+AZ8+AZ13</f>
        <v>#REF!</v>
      </c>
      <c r="BA21" s="79" t="e">
        <f>+#REF!+BA7+BA8+BA13</f>
        <v>#REF!</v>
      </c>
      <c r="BB21" s="79" t="e">
        <f>+#REF!+BB7+BB8+BB13</f>
        <v>#REF!</v>
      </c>
      <c r="BC21" s="79" t="e">
        <f>+#REF!+BC7+BC8+BC13</f>
        <v>#REF!</v>
      </c>
      <c r="BD21" s="79" t="e">
        <f>+#REF!+BD7+BD8+BD13</f>
        <v>#REF!</v>
      </c>
      <c r="BE21" s="79" t="e">
        <f>+#REF!+BE7+BE8+BE13</f>
        <v>#REF!</v>
      </c>
      <c r="BF21" s="79" t="e">
        <f>+#REF!+BF7+BF8+BF13</f>
        <v>#REF!</v>
      </c>
      <c r="BG21" s="79" t="e">
        <f>+#REF!+BG7+BG8+BG13</f>
        <v>#REF!</v>
      </c>
      <c r="BH21" s="79" t="e">
        <f>+#REF!+BH7+BH8+BH13</f>
        <v>#REF!</v>
      </c>
      <c r="BI21" s="79" t="e">
        <f>+#REF!+BI7+BI8+BI13</f>
        <v>#REF!</v>
      </c>
      <c r="BJ21" s="79" t="e">
        <f>+#REF!+BJ7+BJ8+BJ13</f>
        <v>#REF!</v>
      </c>
      <c r="BK21" s="79" t="e">
        <f>+#REF!+BK7+BK8+BK13</f>
        <v>#REF!</v>
      </c>
      <c r="BL21" s="79" t="e">
        <f>+#REF!+BL7+BL8+BL13</f>
        <v>#REF!</v>
      </c>
      <c r="BM21" s="79" t="e">
        <f>+#REF!+BM7+BM8+BM13</f>
        <v>#REF!</v>
      </c>
      <c r="BN21" s="79" t="e">
        <f>+#REF!+BN7+BN8+BN13</f>
        <v>#REF!</v>
      </c>
      <c r="BO21" s="79" t="e">
        <f>+#REF!+BO7+BO8+BO13</f>
        <v>#REF!</v>
      </c>
      <c r="BP21" s="79" t="e">
        <f>+#REF!+BP7+BP8+BP13</f>
        <v>#REF!</v>
      </c>
      <c r="BQ21" s="79" t="e">
        <f>+#REF!+BQ7+BQ8+BQ13</f>
        <v>#REF!</v>
      </c>
      <c r="BR21" s="79" t="e">
        <f>+#REF!+BR7+BR8+BR13</f>
        <v>#REF!</v>
      </c>
      <c r="BS21" s="79" t="e">
        <f>+#REF!+BS7+BS8+BS13</f>
        <v>#REF!</v>
      </c>
      <c r="BT21" s="79" t="e">
        <f>+#REF!+BT7+BT8+BT13</f>
        <v>#REF!</v>
      </c>
      <c r="BU21" s="79" t="e">
        <f>+#REF!+BU7+BU8+BU13</f>
        <v>#REF!</v>
      </c>
      <c r="BV21" s="79" t="e">
        <f>+#REF!+BV7+BV8+BV13</f>
        <v>#REF!</v>
      </c>
      <c r="BW21" s="79" t="e">
        <f>+#REF!+BW7+BW8+BW13</f>
        <v>#REF!</v>
      </c>
      <c r="BX21" s="80" t="e">
        <f>+#REF!+BX7+BX8+BX13</f>
        <v>#REF!</v>
      </c>
      <c r="BY21" s="79" t="e">
        <f>+#REF!+BY7+BY8+BY13</f>
        <v>#REF!</v>
      </c>
      <c r="BZ21" s="79" t="e">
        <f>+#REF!+BZ7+BZ8+BZ13</f>
        <v>#REF!</v>
      </c>
      <c r="CA21" s="79" t="e">
        <f>+#REF!+CA7+CA8+CA13</f>
        <v>#REF!</v>
      </c>
      <c r="CB21" s="79" t="e">
        <f>+#REF!+CB7+CB8+CB13</f>
        <v>#REF!</v>
      </c>
      <c r="CC21" s="79" t="e">
        <f>+#REF!+CC7+CC8+CC13</f>
        <v>#REF!</v>
      </c>
      <c r="CD21" s="80" t="e">
        <f>+#REF!+CD7+CD8+CD13</f>
        <v>#REF!</v>
      </c>
      <c r="CE21" s="79" t="e">
        <f>+#REF!+CE7+CE8+CE13</f>
        <v>#REF!</v>
      </c>
      <c r="CF21" s="79" t="e">
        <f>+#REF!+CF7+CF8+CF13</f>
        <v>#REF!</v>
      </c>
      <c r="CG21" s="79" t="e">
        <f>+#REF!+CG7+CG8+CG13</f>
        <v>#REF!</v>
      </c>
      <c r="CH21" s="79" t="e">
        <f>+#REF!+CH7+CH8+CH13</f>
        <v>#REF!</v>
      </c>
      <c r="CI21" s="79" t="e">
        <f>+#REF!+CI7+CI8+CI13</f>
        <v>#REF!</v>
      </c>
      <c r="CJ21" s="80" t="e">
        <f>+#REF!+CJ7+CJ8+CJ13</f>
        <v>#REF!</v>
      </c>
      <c r="CK21" s="79" t="e">
        <f>+#REF!+CK7+CK8+CK13</f>
        <v>#REF!</v>
      </c>
      <c r="CL21" s="79" t="e">
        <f>+#REF!+CL7+CL8+CL13</f>
        <v>#REF!</v>
      </c>
      <c r="CM21" s="79">
        <f>+CM7+CM8+CM13</f>
        <v>99.785328127869576</v>
      </c>
      <c r="CN21" s="79">
        <f t="shared" ref="CN21:EY21" si="15">+CN7+CN8+CN13</f>
        <v>101.13083847609738</v>
      </c>
      <c r="CO21" s="79">
        <f t="shared" si="15"/>
        <v>101.13083847609738</v>
      </c>
      <c r="CP21" s="79">
        <f t="shared" si="15"/>
        <v>99.789521440085025</v>
      </c>
      <c r="CQ21" s="79">
        <f t="shared" si="15"/>
        <v>76.981413876557966</v>
      </c>
      <c r="CR21" s="79">
        <f t="shared" si="15"/>
        <v>77.519239084483416</v>
      </c>
      <c r="CS21" s="79">
        <f t="shared" si="15"/>
        <v>99.79102789647672</v>
      </c>
      <c r="CT21" s="80">
        <f t="shared" si="15"/>
        <v>99.795245075196831</v>
      </c>
      <c r="CU21" s="79">
        <f t="shared" si="15"/>
        <v>99.799806726448608</v>
      </c>
      <c r="CV21" s="79">
        <f t="shared" si="15"/>
        <v>99.718253553570008</v>
      </c>
      <c r="CW21" s="79">
        <f t="shared" si="15"/>
        <v>99.184767065300917</v>
      </c>
      <c r="CX21" s="80">
        <f t="shared" si="15"/>
        <v>99.205785602916535</v>
      </c>
      <c r="CY21" s="79">
        <f t="shared" si="15"/>
        <v>99.754397848783981</v>
      </c>
      <c r="CZ21" s="79">
        <f t="shared" si="15"/>
        <v>99.241759533488391</v>
      </c>
      <c r="DA21" s="79">
        <f t="shared" si="15"/>
        <v>99.237257756624956</v>
      </c>
      <c r="DB21" s="80">
        <f t="shared" si="15"/>
        <v>99.263283022094726</v>
      </c>
      <c r="DC21" s="79">
        <f t="shared" si="15"/>
        <v>100</v>
      </c>
      <c r="DD21" s="79">
        <f t="shared" si="15"/>
        <v>100</v>
      </c>
      <c r="DE21" s="79">
        <f t="shared" si="15"/>
        <v>100</v>
      </c>
      <c r="DF21" s="80">
        <f t="shared" si="15"/>
        <v>100.00000000000003</v>
      </c>
      <c r="DG21" s="79">
        <f t="shared" si="15"/>
        <v>100</v>
      </c>
      <c r="DH21" s="79">
        <f t="shared" si="15"/>
        <v>100</v>
      </c>
      <c r="DI21" s="79">
        <f t="shared" si="15"/>
        <v>100</v>
      </c>
      <c r="DJ21" s="80">
        <f t="shared" si="15"/>
        <v>100</v>
      </c>
      <c r="DK21" s="81">
        <f t="shared" si="15"/>
        <v>100</v>
      </c>
      <c r="DL21" s="79">
        <f t="shared" si="15"/>
        <v>0</v>
      </c>
      <c r="DM21" s="79">
        <f t="shared" si="15"/>
        <v>0</v>
      </c>
      <c r="DN21" s="79">
        <f t="shared" si="15"/>
        <v>122.5</v>
      </c>
      <c r="DO21" s="79">
        <f t="shared" si="15"/>
        <v>123.19999999999999</v>
      </c>
      <c r="DP21" s="79">
        <f t="shared" si="15"/>
        <v>20.995054603919709</v>
      </c>
      <c r="DQ21" s="79">
        <f t="shared" si="15"/>
        <v>22.577724902473776</v>
      </c>
      <c r="DR21" s="79">
        <f t="shared" si="15"/>
        <v>23.522482172529003</v>
      </c>
      <c r="DS21" s="79">
        <f t="shared" si="15"/>
        <v>23.509024091758988</v>
      </c>
      <c r="DT21" s="79">
        <f t="shared" si="15"/>
        <v>24.542156092204003</v>
      </c>
      <c r="DU21" s="79">
        <f t="shared" si="15"/>
        <v>25.228069608782562</v>
      </c>
      <c r="DV21" s="79">
        <f t="shared" si="15"/>
        <v>25.906356879591446</v>
      </c>
      <c r="DW21" s="79">
        <f t="shared" si="15"/>
        <v>26.203331861916503</v>
      </c>
      <c r="DX21" s="79">
        <f t="shared" si="15"/>
        <v>26.751075749256213</v>
      </c>
      <c r="DY21" s="79">
        <f t="shared" si="15"/>
        <v>27.150332145433403</v>
      </c>
      <c r="DZ21" s="79">
        <f t="shared" si="15"/>
        <v>28.462495020510111</v>
      </c>
      <c r="EA21" s="79">
        <f t="shared" si="15"/>
        <v>28.904817275151355</v>
      </c>
      <c r="EB21" s="79">
        <f t="shared" si="15"/>
        <v>87.063069590838467</v>
      </c>
      <c r="EC21" s="79">
        <f t="shared" si="15"/>
        <v>96.12632436486831</v>
      </c>
      <c r="ED21" s="79">
        <f t="shared" si="15"/>
        <v>105.79999999999998</v>
      </c>
      <c r="EE21" s="79">
        <f t="shared" si="15"/>
        <v>106.5</v>
      </c>
      <c r="EF21" s="79">
        <f t="shared" si="15"/>
        <v>105.9</v>
      </c>
      <c r="EG21" s="79">
        <f t="shared" si="15"/>
        <v>36.95723560254519</v>
      </c>
      <c r="EH21" s="79">
        <f t="shared" si="15"/>
        <v>38.595981237640984</v>
      </c>
      <c r="EI21" s="79">
        <f t="shared" si="15"/>
        <v>40.056183001187897</v>
      </c>
      <c r="EJ21" s="79">
        <f t="shared" si="15"/>
        <v>40.752414379690137</v>
      </c>
      <c r="EK21" s="79">
        <f t="shared" si="15"/>
        <v>41.698966060514707</v>
      </c>
      <c r="EL21" s="79">
        <f t="shared" si="15"/>
        <v>42.214410554006371</v>
      </c>
      <c r="EM21" s="79">
        <f t="shared" si="15"/>
        <v>43.136289086752576</v>
      </c>
      <c r="EN21" s="79">
        <f t="shared" si="15"/>
        <v>43.421600399076951</v>
      </c>
      <c r="EO21" s="79">
        <f t="shared" si="15"/>
        <v>44.090287572269887</v>
      </c>
      <c r="EP21" s="79">
        <f t="shared" si="15"/>
        <v>104.7638610168423</v>
      </c>
      <c r="EQ21" s="79">
        <f t="shared" si="15"/>
        <v>104.993093282925</v>
      </c>
      <c r="ER21" s="79">
        <f t="shared" si="15"/>
        <v>105.1934779579133</v>
      </c>
      <c r="ES21" s="79">
        <f t="shared" si="15"/>
        <v>105.03836063950894</v>
      </c>
      <c r="ET21" s="79">
        <f t="shared" si="15"/>
        <v>104.33025950717933</v>
      </c>
      <c r="EU21" s="79">
        <f t="shared" si="15"/>
        <v>108.32272715429033</v>
      </c>
      <c r="EV21" s="79">
        <f t="shared" si="15"/>
        <v>107.80467003910991</v>
      </c>
      <c r="EW21" s="79">
        <f t="shared" si="15"/>
        <v>107.45013415004307</v>
      </c>
      <c r="EX21" s="79">
        <f t="shared" si="15"/>
        <v>107.23437653666171</v>
      </c>
      <c r="EY21" s="79">
        <f t="shared" si="15"/>
        <v>107.73057865218209</v>
      </c>
      <c r="EZ21" s="79">
        <f t="shared" ref="EZ21:GZ21" si="16">+EZ7+EZ8+EZ13</f>
        <v>106.99033463700201</v>
      </c>
      <c r="FA21" s="79">
        <f t="shared" si="16"/>
        <v>107.22549679717136</v>
      </c>
      <c r="FB21" s="79">
        <f t="shared" si="16"/>
        <v>106.96548179393496</v>
      </c>
      <c r="FC21" s="79">
        <f t="shared" si="16"/>
        <v>107.30813111078076</v>
      </c>
      <c r="FD21" s="79">
        <f t="shared" si="16"/>
        <v>107.30813111078076</v>
      </c>
      <c r="FE21" s="79">
        <f t="shared" si="16"/>
        <v>107.25157643927776</v>
      </c>
      <c r="FF21" s="79">
        <f t="shared" si="16"/>
        <v>107.36611106996023</v>
      </c>
      <c r="FG21" s="79">
        <f t="shared" si="16"/>
        <v>107.32829608631856</v>
      </c>
      <c r="FH21" s="79">
        <f t="shared" si="16"/>
        <v>107.33083511013811</v>
      </c>
      <c r="FI21" s="79">
        <f t="shared" si="16"/>
        <v>107.26545205383181</v>
      </c>
      <c r="FJ21" s="79">
        <f t="shared" si="16"/>
        <v>106.86577581469724</v>
      </c>
      <c r="FK21" s="79">
        <f t="shared" si="16"/>
        <v>107.46060013166075</v>
      </c>
      <c r="FL21" s="79">
        <f t="shared" si="16"/>
        <v>107.43398410364505</v>
      </c>
      <c r="FM21" s="79">
        <f t="shared" si="16"/>
        <v>107.38188101773443</v>
      </c>
      <c r="FN21" s="79">
        <f t="shared" si="16"/>
        <v>107.07518034778597</v>
      </c>
      <c r="FO21" s="79">
        <f t="shared" si="16"/>
        <v>107.01033565305254</v>
      </c>
      <c r="FP21" s="79">
        <f t="shared" si="16"/>
        <v>106.47945272523043</v>
      </c>
      <c r="FQ21" s="79">
        <f t="shared" si="16"/>
        <v>105.95825503033348</v>
      </c>
      <c r="FR21" s="79">
        <f t="shared" si="16"/>
        <v>101.1600742464598</v>
      </c>
      <c r="FS21" s="79">
        <f t="shared" si="16"/>
        <v>101.17645743011781</v>
      </c>
      <c r="FT21" s="79">
        <f t="shared" si="16"/>
        <v>101.29155385207176</v>
      </c>
      <c r="FU21" s="79">
        <f t="shared" si="16"/>
        <v>101.24730506610001</v>
      </c>
      <c r="FV21" s="79">
        <f t="shared" si="16"/>
        <v>101.3101604224284</v>
      </c>
      <c r="FW21" s="79">
        <f t="shared" si="16"/>
        <v>101.32792459034764</v>
      </c>
      <c r="FX21" s="79">
        <f t="shared" si="16"/>
        <v>101.19278426923563</v>
      </c>
      <c r="FY21" s="79">
        <f t="shared" si="16"/>
        <v>101.12670474126642</v>
      </c>
      <c r="FZ21" s="79">
        <f t="shared" si="16"/>
        <v>100.96437653566619</v>
      </c>
      <c r="GA21" s="79">
        <f t="shared" si="16"/>
        <v>100.6503213034741</v>
      </c>
      <c r="GB21" s="79">
        <f t="shared" si="16"/>
        <v>100.68798282835333</v>
      </c>
      <c r="GC21" s="79">
        <f t="shared" si="16"/>
        <v>100.68207252034699</v>
      </c>
      <c r="GD21" s="79">
        <f t="shared" si="16"/>
        <v>100.71231042695089</v>
      </c>
      <c r="GE21" s="79">
        <f t="shared" si="16"/>
        <v>100.4456270182153</v>
      </c>
      <c r="GF21" s="79">
        <f t="shared" si="16"/>
        <v>100.48525040522144</v>
      </c>
      <c r="GG21" s="79">
        <f t="shared" si="16"/>
        <v>100.65280686714848</v>
      </c>
      <c r="GH21" s="79">
        <f t="shared" si="16"/>
        <v>100.69897234669585</v>
      </c>
      <c r="GI21" s="79">
        <f t="shared" si="16"/>
        <v>100.50513560477668</v>
      </c>
      <c r="GJ21" s="79">
        <f t="shared" si="16"/>
        <v>100.5040908011066</v>
      </c>
      <c r="GK21" s="79">
        <f t="shared" si="16"/>
        <v>100.58740237842625</v>
      </c>
      <c r="GL21" s="79">
        <f t="shared" si="16"/>
        <v>100.79455988182451</v>
      </c>
      <c r="GM21" s="79">
        <f t="shared" si="16"/>
        <v>100.72500002999764</v>
      </c>
      <c r="GN21" s="79">
        <f t="shared" si="16"/>
        <v>100.98591709200788</v>
      </c>
      <c r="GO21" s="79">
        <f t="shared" si="16"/>
        <v>100.69959664242505</v>
      </c>
      <c r="GP21" s="79">
        <f t="shared" si="16"/>
        <v>100.68447507532233</v>
      </c>
      <c r="GQ21" s="79">
        <f t="shared" si="16"/>
        <v>101.32775999323641</v>
      </c>
      <c r="GR21" s="79">
        <v>100</v>
      </c>
      <c r="GS21" s="79">
        <v>100</v>
      </c>
      <c r="GT21" s="79">
        <v>100</v>
      </c>
      <c r="GU21" s="80">
        <v>100</v>
      </c>
      <c r="GV21" s="82">
        <v>100</v>
      </c>
      <c r="GW21" s="79">
        <v>100</v>
      </c>
      <c r="GX21" s="79">
        <f t="shared" si="16"/>
        <v>99.999999999999943</v>
      </c>
      <c r="GY21" s="80">
        <f t="shared" si="16"/>
        <v>99.999999999999972</v>
      </c>
      <c r="GZ21" s="80">
        <f t="shared" si="16"/>
        <v>100</v>
      </c>
      <c r="HA21" s="40"/>
      <c r="HB21" s="40"/>
      <c r="HC21" s="40"/>
      <c r="HD21" s="40"/>
      <c r="HE21" s="40"/>
      <c r="HF21" s="40"/>
      <c r="HG21" s="40"/>
      <c r="HH21" s="40"/>
      <c r="HI21" s="40"/>
      <c r="HJ21" s="40"/>
    </row>
    <row r="22" spans="1:222" ht="12" customHeight="1" x14ac:dyDescent="0.2">
      <c r="A22" s="19" t="s">
        <v>70</v>
      </c>
      <c r="B22" s="66"/>
      <c r="C22" s="83">
        <v>475.12</v>
      </c>
      <c r="D22" s="84">
        <v>455.73</v>
      </c>
      <c r="E22" s="84">
        <v>464.1</v>
      </c>
      <c r="F22" s="84">
        <v>446.11</v>
      </c>
      <c r="G22" s="84">
        <v>462.93</v>
      </c>
      <c r="H22" s="84">
        <v>462.06</v>
      </c>
      <c r="I22" s="84">
        <v>492.36</v>
      </c>
      <c r="J22" s="84">
        <v>515.38999999999987</v>
      </c>
      <c r="K22" s="84">
        <v>524.56999999999994</v>
      </c>
      <c r="L22" s="84">
        <v>534.6400000000001</v>
      </c>
      <c r="M22" s="84">
        <v>534.17699999999991</v>
      </c>
      <c r="N22" s="84">
        <v>616.95000000000005</v>
      </c>
      <c r="O22" s="84">
        <v>666.37</v>
      </c>
      <c r="P22" s="85">
        <v>715.49299999999994</v>
      </c>
      <c r="Q22" s="85">
        <v>793.77</v>
      </c>
      <c r="R22" s="85">
        <v>916.7</v>
      </c>
      <c r="S22" s="85">
        <v>1002.7700000000001</v>
      </c>
      <c r="T22" s="85">
        <v>1008.98</v>
      </c>
      <c r="U22" s="85">
        <v>1020.18</v>
      </c>
      <c r="V22" s="85">
        <v>1038.8800000000001</v>
      </c>
      <c r="W22" s="85">
        <v>1054.44</v>
      </c>
      <c r="X22" s="85">
        <v>1081.94</v>
      </c>
      <c r="Y22" s="85">
        <v>1147.6699999999998</v>
      </c>
      <c r="Z22" s="85">
        <v>1161.3899999999999</v>
      </c>
      <c r="AA22" s="85">
        <v>1176.73</v>
      </c>
      <c r="AB22" s="85">
        <v>1220.75</v>
      </c>
      <c r="AC22" s="85">
        <v>1242.69</v>
      </c>
      <c r="AD22" s="85">
        <v>1269.78</v>
      </c>
      <c r="AE22" s="85">
        <v>1304.23</v>
      </c>
      <c r="AF22" s="85">
        <v>1311.4099999999999</v>
      </c>
      <c r="AG22" s="85">
        <v>1339.6</v>
      </c>
      <c r="AH22" s="85">
        <v>1340.0700000000002</v>
      </c>
      <c r="AI22" s="85">
        <v>1408.98</v>
      </c>
      <c r="AJ22" s="85">
        <v>1446.34</v>
      </c>
      <c r="AK22" s="85">
        <v>1508.29</v>
      </c>
      <c r="AL22" s="85">
        <v>1558.66</v>
      </c>
      <c r="AM22" s="85">
        <v>1588.8999999999999</v>
      </c>
      <c r="AN22" s="85">
        <v>1620.7600000000002</v>
      </c>
      <c r="AO22" s="85">
        <v>1681.3600000000001</v>
      </c>
      <c r="AP22" s="85">
        <v>1731.3410000000001</v>
      </c>
      <c r="AQ22" s="85">
        <v>1770.1529999999998</v>
      </c>
      <c r="AR22" s="85">
        <v>1805.2530000000002</v>
      </c>
      <c r="AS22" s="85">
        <v>1821.1249999999995</v>
      </c>
      <c r="AT22" s="85">
        <v>1867.8860000000002</v>
      </c>
      <c r="AU22" s="85">
        <v>1912.4750000000001</v>
      </c>
      <c r="AV22" s="85">
        <v>1999.848</v>
      </c>
      <c r="AW22" s="85">
        <v>2093.9279999999999</v>
      </c>
      <c r="AX22" s="85">
        <v>2083.0569999999998</v>
      </c>
      <c r="AY22" s="85">
        <v>2168.4370000000004</v>
      </c>
      <c r="AZ22" s="85">
        <v>2234.15</v>
      </c>
      <c r="BA22" s="85">
        <v>2229.1440000000002</v>
      </c>
      <c r="BB22" s="85">
        <v>2161.9690000000001</v>
      </c>
      <c r="BC22" s="85">
        <v>2146.7730000000001</v>
      </c>
      <c r="BD22" s="85">
        <v>2102.433</v>
      </c>
      <c r="BE22" s="85">
        <v>2102.433</v>
      </c>
      <c r="BF22" s="85">
        <v>2158.5060000000003</v>
      </c>
      <c r="BG22" s="85">
        <v>2122.598</v>
      </c>
      <c r="BH22" s="85">
        <v>2189.0750000000003</v>
      </c>
      <c r="BI22" s="85">
        <v>2190.9359999999997</v>
      </c>
      <c r="BJ22" s="85">
        <v>2184.1559999999999</v>
      </c>
      <c r="BK22" s="85">
        <v>2147.7530000000006</v>
      </c>
      <c r="BL22" s="85">
        <v>2147.7530000000006</v>
      </c>
      <c r="BM22" s="85">
        <v>2256.654759</v>
      </c>
      <c r="BN22" s="85">
        <v>2342.0756240000001</v>
      </c>
      <c r="BO22" s="86">
        <v>2525.9044920000001</v>
      </c>
      <c r="BP22" s="86">
        <v>2599.7777040000001</v>
      </c>
      <c r="BQ22" s="86">
        <v>2588.5185000000001</v>
      </c>
      <c r="BR22" s="86">
        <v>2673.4547110000003</v>
      </c>
      <c r="BS22" s="86">
        <v>2800.4575530000002</v>
      </c>
      <c r="BT22" s="86">
        <v>2918.3680169999998</v>
      </c>
      <c r="BU22" s="86">
        <v>2962.9140689999999</v>
      </c>
      <c r="BV22" s="86">
        <v>3038.0725939999998</v>
      </c>
      <c r="BW22" s="86">
        <v>3100.8012560000002</v>
      </c>
      <c r="BX22" s="87">
        <v>3051.8404530000003</v>
      </c>
      <c r="BY22" s="86">
        <v>3114.1974930000001</v>
      </c>
      <c r="BZ22" s="86">
        <v>3142.3271489999997</v>
      </c>
      <c r="CA22" s="86">
        <v>2688.9287859999999</v>
      </c>
      <c r="CB22" s="86">
        <v>2688.9287859999999</v>
      </c>
      <c r="CC22" s="86">
        <v>2688.9287859999999</v>
      </c>
      <c r="CD22" s="87">
        <v>2712.3749760000001</v>
      </c>
      <c r="CE22" s="86">
        <v>2799.5249589999999</v>
      </c>
      <c r="CF22" s="86">
        <v>2886.7040890000003</v>
      </c>
      <c r="CG22" s="86">
        <v>2775.4527660000003</v>
      </c>
      <c r="CH22" s="86">
        <v>3672.8706210000005</v>
      </c>
      <c r="CI22" s="86">
        <v>3672.8706210000005</v>
      </c>
      <c r="CJ22" s="87">
        <v>3686.6956210000003</v>
      </c>
      <c r="CK22" s="86">
        <v>3702.5649900000003</v>
      </c>
      <c r="CL22" s="86">
        <v>3702.5649900000003</v>
      </c>
      <c r="CM22" s="86">
        <v>4364.8009900000006</v>
      </c>
      <c r="CN22" s="86">
        <v>4364.8009900000006</v>
      </c>
      <c r="CO22" s="86">
        <v>4364.8009900000006</v>
      </c>
      <c r="CP22" s="86">
        <v>4451.7598390000003</v>
      </c>
      <c r="CQ22" s="86">
        <v>4364.8009900000006</v>
      </c>
      <c r="CR22" s="86">
        <v>4364.8009900000006</v>
      </c>
      <c r="CS22" s="86">
        <v>4483.8520749999998</v>
      </c>
      <c r="CT22" s="87">
        <v>4576.2025060000005</v>
      </c>
      <c r="CU22" s="86">
        <v>4680.4769379999998</v>
      </c>
      <c r="CV22" s="86">
        <v>4079.9094880000002</v>
      </c>
      <c r="CW22" s="86">
        <v>4010.8781929999996</v>
      </c>
      <c r="CX22" s="87">
        <v>4117.0243350000001</v>
      </c>
      <c r="CY22" s="86">
        <v>4204.5633349999998</v>
      </c>
      <c r="CZ22" s="86">
        <v>4312.3522740000008</v>
      </c>
      <c r="DA22" s="86">
        <v>4286.9003629999997</v>
      </c>
      <c r="DB22" s="87">
        <v>4438.339414</v>
      </c>
      <c r="DC22" s="88">
        <v>4468.6947280000004</v>
      </c>
      <c r="DD22" s="86">
        <v>4549.8663660000002</v>
      </c>
      <c r="DE22" s="86">
        <v>4547.0817730000008</v>
      </c>
      <c r="DF22" s="86">
        <v>4740.5550989999992</v>
      </c>
      <c r="DG22" s="88">
        <v>4764.2768770000002</v>
      </c>
      <c r="DH22" s="86">
        <v>4979.2187809999996</v>
      </c>
      <c r="DI22" s="86">
        <v>5106.3446190000004</v>
      </c>
      <c r="DJ22" s="86">
        <v>5449.4418690000002</v>
      </c>
      <c r="DK22" s="89">
        <v>5525.5983880000003</v>
      </c>
      <c r="DL22" s="85">
        <v>2229.1440000000002</v>
      </c>
      <c r="DM22" s="85">
        <v>2229.1440000000002</v>
      </c>
      <c r="DN22" s="85">
        <v>2229.1440000000002</v>
      </c>
      <c r="DO22" s="85">
        <v>2229.1440000000002</v>
      </c>
      <c r="DP22" s="85">
        <v>2229.1440000000002</v>
      </c>
      <c r="DQ22" s="85">
        <v>2229.1440000000002</v>
      </c>
      <c r="DR22" s="85">
        <v>2229.1440000000002</v>
      </c>
      <c r="DS22" s="85">
        <v>2229.1440000000002</v>
      </c>
      <c r="DT22" s="85">
        <v>2229.1440000000002</v>
      </c>
      <c r="DU22" s="85">
        <v>2229.1440000000002</v>
      </c>
      <c r="DV22" s="85">
        <v>2229.1440000000002</v>
      </c>
      <c r="DW22" s="85">
        <v>2229.1440000000002</v>
      </c>
      <c r="DX22" s="85">
        <v>2229.1440000000002</v>
      </c>
      <c r="DY22" s="85">
        <v>2229.1440000000002</v>
      </c>
      <c r="DZ22" s="85">
        <v>2229.1440000000002</v>
      </c>
      <c r="EA22" s="85">
        <v>2229.1440000000002</v>
      </c>
      <c r="EB22" s="85">
        <v>2229.1440000000002</v>
      </c>
      <c r="EC22" s="85">
        <v>2229.1440000000002</v>
      </c>
      <c r="ED22" s="85">
        <v>2229.1440000000002</v>
      </c>
      <c r="EE22" s="85">
        <v>2229.1440000000002</v>
      </c>
      <c r="EF22" s="85">
        <v>2229.1440000000002</v>
      </c>
      <c r="EG22" s="85">
        <v>2229.1440000000002</v>
      </c>
      <c r="EH22" s="85">
        <v>2229.1440000000002</v>
      </c>
      <c r="EI22" s="85">
        <v>2229.1440000000002</v>
      </c>
      <c r="EJ22" s="85">
        <v>2229.1440000000002</v>
      </c>
      <c r="EK22" s="85">
        <v>2229.1440000000002</v>
      </c>
      <c r="EL22" s="85">
        <v>2229.1440000000002</v>
      </c>
      <c r="EM22" s="85">
        <v>2229.1440000000002</v>
      </c>
      <c r="EN22" s="85">
        <v>2229.1440000000002</v>
      </c>
      <c r="EO22" s="85">
        <v>2229.1440000000002</v>
      </c>
      <c r="EP22" s="85">
        <v>951.77</v>
      </c>
      <c r="EQ22" s="85">
        <v>982.37699999999995</v>
      </c>
      <c r="ER22" s="85">
        <v>1011.769</v>
      </c>
      <c r="ES22" s="85">
        <v>1010.1500000000002</v>
      </c>
      <c r="ET22" s="85">
        <v>1024.6730000000002</v>
      </c>
      <c r="EU22" s="85">
        <v>997.84600000000012</v>
      </c>
      <c r="EV22" s="85">
        <v>1010.741</v>
      </c>
      <c r="EW22" s="85">
        <v>1024.5990000000002</v>
      </c>
      <c r="EX22" s="85">
        <v>1047.319</v>
      </c>
      <c r="EY22" s="85">
        <v>1040.556</v>
      </c>
      <c r="EZ22" s="85">
        <v>1083.3529999999998</v>
      </c>
      <c r="FA22" s="85">
        <v>1087.164</v>
      </c>
      <c r="FB22" s="85">
        <v>1110.9209999999998</v>
      </c>
      <c r="FC22" s="85">
        <v>1116.674</v>
      </c>
      <c r="FD22" s="85">
        <v>1116.674</v>
      </c>
      <c r="FE22" s="85">
        <v>1130.2370000000001</v>
      </c>
      <c r="FF22" s="85">
        <v>1120.5369999999998</v>
      </c>
      <c r="FG22" s="85">
        <v>1102.0570000000002</v>
      </c>
      <c r="FH22" s="85">
        <v>1121.864</v>
      </c>
      <c r="FI22" s="85">
        <v>1138.3600000000001</v>
      </c>
      <c r="FJ22" s="85">
        <v>1151.931</v>
      </c>
      <c r="FK22" s="85">
        <v>1143.8489999999999</v>
      </c>
      <c r="FL22" s="85">
        <v>1170.476003</v>
      </c>
      <c r="FM22" s="85">
        <v>1204.706494</v>
      </c>
      <c r="FN22" s="86">
        <v>1253.0139960000001</v>
      </c>
      <c r="FO22" s="86">
        <v>1258.1565899999998</v>
      </c>
      <c r="FP22" s="86">
        <v>1330.4981709999997</v>
      </c>
      <c r="FQ22" s="86">
        <v>1427.5320470000001</v>
      </c>
      <c r="FR22" s="86">
        <v>1522.230155</v>
      </c>
      <c r="FS22" s="86">
        <v>1496.1017330000002</v>
      </c>
      <c r="FT22" s="86">
        <v>1563.1772510000001</v>
      </c>
      <c r="FU22" s="86">
        <v>1578.167203</v>
      </c>
      <c r="FV22" s="86">
        <v>1622.025693</v>
      </c>
      <c r="FW22" s="87">
        <v>1642.3372349999997</v>
      </c>
      <c r="FX22" s="86">
        <v>1734.3454749999999</v>
      </c>
      <c r="FY22" s="86">
        <v>1782.099539</v>
      </c>
      <c r="FZ22" s="86">
        <v>1795.3568299999999</v>
      </c>
      <c r="GA22" s="87">
        <v>1801.1096879999998</v>
      </c>
      <c r="GB22" s="88">
        <v>1818.50469</v>
      </c>
      <c r="GC22" s="86">
        <v>1828.3979529999999</v>
      </c>
      <c r="GD22" s="86">
        <v>1813.3947660000001</v>
      </c>
      <c r="GE22" s="87">
        <v>2557.2955710000006</v>
      </c>
      <c r="GF22" s="86">
        <v>2632.6613769999994</v>
      </c>
      <c r="GG22" s="86">
        <v>2798.6622930000008</v>
      </c>
      <c r="GH22" s="86">
        <v>2504.9631909999998</v>
      </c>
      <c r="GI22" s="87">
        <v>2540.0205170000004</v>
      </c>
      <c r="GJ22" s="88">
        <v>2606.5740479999999</v>
      </c>
      <c r="GK22" s="86">
        <v>2383.9788495366429</v>
      </c>
      <c r="GL22" s="86">
        <v>2163.1504146218936</v>
      </c>
      <c r="GM22" s="86">
        <v>2151.8583284730635</v>
      </c>
      <c r="GN22" s="88">
        <v>2160.1893173010012</v>
      </c>
      <c r="GO22" s="86">
        <v>2203.9665212173909</v>
      </c>
      <c r="GP22" s="86">
        <v>2182.1501272727041</v>
      </c>
      <c r="GQ22" s="87">
        <v>2180.1750953020751</v>
      </c>
      <c r="GR22" s="88">
        <v>2215.2187016715252</v>
      </c>
      <c r="GS22" s="86">
        <v>2295.6956520000003</v>
      </c>
      <c r="GT22" s="86">
        <v>2258.6630401662824</v>
      </c>
      <c r="GU22" s="87">
        <v>2261.177828407006</v>
      </c>
      <c r="GV22" s="88">
        <v>2259.9984325028536</v>
      </c>
      <c r="GW22" s="86">
        <v>2290.7183149999996</v>
      </c>
      <c r="GX22" s="86">
        <v>2292.3595250000008</v>
      </c>
      <c r="GY22" s="87">
        <v>2289.4549690000003</v>
      </c>
      <c r="GZ22" s="87">
        <v>2289.6759690000004</v>
      </c>
      <c r="HA22" s="40"/>
      <c r="HB22" s="40"/>
      <c r="HC22" s="40"/>
      <c r="HD22" s="40"/>
      <c r="HE22" s="40"/>
      <c r="HF22" s="40"/>
      <c r="HG22" s="40"/>
      <c r="HH22" s="40"/>
      <c r="HI22" s="40"/>
      <c r="HJ22" s="40"/>
    </row>
    <row r="23" spans="1:222" ht="12" customHeight="1" x14ac:dyDescent="0.2">
      <c r="A23" s="23"/>
      <c r="B23" s="90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4"/>
      <c r="BY23" s="92"/>
      <c r="BZ23" s="92"/>
      <c r="CA23" s="92"/>
      <c r="CB23" s="92"/>
      <c r="CC23" s="92"/>
      <c r="CD23" s="92"/>
      <c r="CE23" s="95"/>
      <c r="CF23" s="92"/>
      <c r="CG23" s="92"/>
      <c r="CH23" s="92"/>
      <c r="CI23" s="92"/>
      <c r="CJ23" s="94"/>
      <c r="CK23" s="92"/>
      <c r="CL23" s="92"/>
      <c r="CM23" s="92"/>
      <c r="CN23" s="92"/>
      <c r="CO23" s="92"/>
      <c r="CP23" s="92"/>
      <c r="CQ23" s="92"/>
      <c r="CR23" s="92"/>
      <c r="CS23" s="92"/>
      <c r="CT23" s="94"/>
      <c r="CU23" s="92"/>
      <c r="CV23" s="92"/>
      <c r="CW23" s="92"/>
      <c r="CX23" s="94"/>
      <c r="CY23" s="92"/>
      <c r="CZ23" s="96"/>
      <c r="DA23" s="96"/>
      <c r="DB23" s="97"/>
      <c r="DC23" s="98"/>
      <c r="DD23" s="96"/>
      <c r="DE23" s="96"/>
      <c r="DF23" s="96"/>
      <c r="DG23" s="98"/>
      <c r="DH23" s="96"/>
      <c r="DI23" s="96"/>
      <c r="DJ23" s="96"/>
      <c r="DK23" s="99"/>
      <c r="DL23" s="55"/>
      <c r="DM23" s="55"/>
      <c r="DN23" s="92"/>
      <c r="DO23" s="92"/>
      <c r="DP23" s="92"/>
      <c r="DQ23" s="92"/>
      <c r="DR23" s="92"/>
      <c r="DS23" s="92"/>
      <c r="DT23" s="92"/>
      <c r="DU23" s="100"/>
      <c r="DV23" s="100"/>
      <c r="DW23" s="100"/>
      <c r="DX23" s="100"/>
      <c r="DY23" s="100"/>
      <c r="DZ23" s="100">
        <v>5</v>
      </c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1"/>
      <c r="FX23" s="100"/>
      <c r="FY23" s="100"/>
      <c r="FZ23" s="100"/>
      <c r="GA23" s="101"/>
      <c r="GB23" s="102"/>
      <c r="GC23" s="100"/>
      <c r="GD23" s="100"/>
      <c r="GE23" s="101"/>
      <c r="GF23" s="100"/>
      <c r="GG23" s="100"/>
      <c r="GH23" s="100"/>
      <c r="GI23" s="103"/>
      <c r="GJ23" s="104"/>
      <c r="GK23" s="103"/>
      <c r="GL23" s="103"/>
      <c r="GM23" s="103"/>
      <c r="GN23" s="104"/>
      <c r="GO23" s="103"/>
      <c r="GP23" s="105"/>
      <c r="GQ23" s="106"/>
      <c r="GR23" s="107"/>
      <c r="GS23" s="108"/>
      <c r="GT23" s="108"/>
      <c r="GU23" s="106"/>
      <c r="GV23" s="107"/>
      <c r="GW23" s="108"/>
      <c r="GX23" s="108"/>
      <c r="GY23" s="106"/>
      <c r="GZ23" s="106"/>
      <c r="HA23" s="40"/>
      <c r="HB23" s="40"/>
      <c r="HC23" s="40"/>
      <c r="HD23" s="40"/>
      <c r="HE23" s="40"/>
      <c r="HF23" s="40"/>
      <c r="HG23" s="40"/>
      <c r="HH23" s="40"/>
      <c r="HI23" s="40"/>
      <c r="HJ23" s="40"/>
    </row>
    <row r="24" spans="1:222" ht="8.25" customHeight="1" x14ac:dyDescent="0.2">
      <c r="A24" s="2"/>
      <c r="B24" s="2"/>
      <c r="C24" s="63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109">
        <v>377.10600000000022</v>
      </c>
      <c r="AE24" s="109">
        <v>398.63299999999981</v>
      </c>
      <c r="AF24" s="109">
        <v>397.42700000000013</v>
      </c>
      <c r="AG24" s="109">
        <v>390.78900000000021</v>
      </c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6"/>
      <c r="GJ24" s="56"/>
      <c r="GK24" s="56"/>
      <c r="GL24" s="56"/>
      <c r="GM24" s="56"/>
      <c r="GN24" s="56"/>
      <c r="GO24" s="56"/>
      <c r="GP24" s="111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</row>
    <row r="25" spans="1:222" ht="10.5" customHeight="1" x14ac:dyDescent="0.2">
      <c r="A25" s="112" t="s">
        <v>71</v>
      </c>
      <c r="B25" s="112" t="s">
        <v>72</v>
      </c>
      <c r="C25" s="63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111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</row>
    <row r="26" spans="1:222" ht="9" customHeight="1" x14ac:dyDescent="0.2">
      <c r="A26" s="112"/>
      <c r="B26" s="112" t="s">
        <v>73</v>
      </c>
      <c r="C26" s="63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55"/>
      <c r="DM26" s="113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 t="s">
        <v>74</v>
      </c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111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</row>
    <row r="27" spans="1:222" ht="9" customHeight="1" x14ac:dyDescent="0.2">
      <c r="A27" s="114" t="s">
        <v>75</v>
      </c>
      <c r="B27" s="115" t="s">
        <v>76</v>
      </c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7"/>
      <c r="DM27" s="118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55"/>
      <c r="GJ27" s="55"/>
      <c r="GK27" s="55"/>
      <c r="GL27" s="55"/>
      <c r="GM27" s="55"/>
      <c r="GN27" s="55"/>
      <c r="GO27" s="55"/>
      <c r="GP27" s="111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</row>
    <row r="28" spans="1:222" ht="11.25" customHeight="1" x14ac:dyDescent="0.2">
      <c r="A28" s="114" t="s">
        <v>77</v>
      </c>
      <c r="B28" s="5" t="s">
        <v>78</v>
      </c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7"/>
      <c r="DM28" s="118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1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</row>
    <row r="29" spans="1:222" ht="11.25" customHeight="1" x14ac:dyDescent="0.2">
      <c r="A29" s="119" t="s">
        <v>79</v>
      </c>
      <c r="B29" s="115" t="s">
        <v>80</v>
      </c>
      <c r="C29" s="116"/>
      <c r="D29" s="117"/>
      <c r="E29" s="117"/>
      <c r="F29" s="117"/>
      <c r="G29" s="117"/>
      <c r="H29" s="117"/>
      <c r="I29" s="117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7"/>
      <c r="DM29" s="118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1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</row>
    <row r="30" spans="1:222" ht="11.25" customHeight="1" x14ac:dyDescent="0.2">
      <c r="A30" s="119" t="s">
        <v>81</v>
      </c>
      <c r="B30" s="115" t="s">
        <v>82</v>
      </c>
      <c r="C30" s="116"/>
      <c r="D30" s="117"/>
      <c r="E30" s="117"/>
      <c r="F30" s="117"/>
      <c r="G30" s="117"/>
      <c r="H30" s="117"/>
      <c r="I30" s="117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7"/>
      <c r="DM30" s="118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1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</row>
    <row r="31" spans="1:222" ht="11.25" customHeight="1" x14ac:dyDescent="0.2">
      <c r="C31" s="11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7"/>
      <c r="DM31" s="118"/>
      <c r="DN31" s="118"/>
      <c r="DO31" s="121"/>
      <c r="DP31" s="122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 t="s">
        <v>83</v>
      </c>
      <c r="GJ31" s="117">
        <v>521.96600000000001</v>
      </c>
      <c r="GK31" s="123">
        <v>0.10156805175276176</v>
      </c>
      <c r="GL31" s="117"/>
      <c r="GM31" s="117"/>
      <c r="GN31" s="117"/>
      <c r="GO31" s="117"/>
      <c r="GP31" s="111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</row>
    <row r="32" spans="1:222" x14ac:dyDescent="0.2">
      <c r="C32" s="11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7"/>
      <c r="DM32" s="118"/>
      <c r="DN32" s="118"/>
      <c r="DO32" s="121"/>
      <c r="DP32" s="122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 t="s">
        <v>84</v>
      </c>
      <c r="GJ32" s="117">
        <v>808.05200000000002</v>
      </c>
      <c r="GK32" s="123">
        <v>0.15723680729189765</v>
      </c>
      <c r="GL32" s="117"/>
      <c r="GM32" s="117"/>
      <c r="GN32" s="117"/>
      <c r="GO32" s="117"/>
      <c r="GP32" s="111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</row>
    <row r="33" spans="3:222" x14ac:dyDescent="0.2">
      <c r="C33" s="11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 t="s">
        <v>85</v>
      </c>
      <c r="CD33" s="117">
        <v>490.07508999999999</v>
      </c>
      <c r="CE33" s="117">
        <f>CD33/CD$48*100</f>
        <v>14.09832813843899</v>
      </c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7"/>
      <c r="DM33" s="118"/>
      <c r="DN33" s="118"/>
      <c r="DO33" s="121"/>
      <c r="DP33" s="122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 t="s">
        <v>86</v>
      </c>
      <c r="GJ33" s="117">
        <v>363.68099999999998</v>
      </c>
      <c r="GK33" s="123">
        <v>7.0767771520551428E-2</v>
      </c>
      <c r="GL33" s="117"/>
      <c r="GM33" s="117"/>
      <c r="GN33" s="117"/>
      <c r="GO33" s="117"/>
      <c r="GP33" s="111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</row>
    <row r="34" spans="3:222" x14ac:dyDescent="0.2"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 t="s">
        <v>87</v>
      </c>
      <c r="CD34" s="117">
        <v>651.71400000000006</v>
      </c>
      <c r="CE34" s="117">
        <f t="shared" ref="CE34:CE46" si="17">CD34/CD$48*100</f>
        <v>18.748306151236189</v>
      </c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7"/>
      <c r="DM34" s="118"/>
      <c r="DN34" s="118"/>
      <c r="DO34" s="121"/>
      <c r="DP34" s="122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 t="s">
        <v>88</v>
      </c>
      <c r="GJ34" s="117">
        <v>458.47500000000002</v>
      </c>
      <c r="GK34" s="123">
        <v>8.921349767484367E-2</v>
      </c>
      <c r="GL34" s="124">
        <f>SUM(GK31:GK34)</f>
        <v>0.41878612824005451</v>
      </c>
      <c r="GM34" s="117"/>
      <c r="GN34" s="117"/>
      <c r="GO34" s="117"/>
      <c r="GP34" s="111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</row>
    <row r="35" spans="3:222" x14ac:dyDescent="0.2"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 t="s">
        <v>89</v>
      </c>
      <c r="CD35" s="117">
        <v>356.69</v>
      </c>
      <c r="CE35" s="117">
        <f t="shared" si="17"/>
        <v>10.261147253372545</v>
      </c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7"/>
      <c r="DM35" s="118"/>
      <c r="DN35" s="118"/>
      <c r="DO35" s="121"/>
      <c r="DP35" s="122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 t="s">
        <v>90</v>
      </c>
      <c r="GJ35" s="117">
        <v>208.32600000000002</v>
      </c>
      <c r="GK35" s="123">
        <v>4.0537632622519186E-2</v>
      </c>
      <c r="GL35" s="117"/>
      <c r="GM35" s="117"/>
      <c r="GN35" s="117"/>
      <c r="GO35" s="117"/>
      <c r="GP35" s="111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</row>
    <row r="36" spans="3:222" x14ac:dyDescent="0.2"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 t="s">
        <v>91</v>
      </c>
      <c r="CD36" s="117">
        <v>407.70600000000002</v>
      </c>
      <c r="CE36" s="117">
        <f t="shared" si="17"/>
        <v>11.728759713150094</v>
      </c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7"/>
      <c r="DM36" s="118"/>
      <c r="DN36" s="118"/>
      <c r="DO36" s="121"/>
      <c r="DP36" s="122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 t="s">
        <v>92</v>
      </c>
      <c r="GJ36" s="117">
        <v>1071.6720000000003</v>
      </c>
      <c r="GK36" s="123">
        <v>0.20853396036903885</v>
      </c>
      <c r="GL36" s="117"/>
      <c r="GM36" s="117"/>
      <c r="GN36" s="117"/>
      <c r="GO36" s="117"/>
      <c r="GP36" s="111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</row>
    <row r="37" spans="3:222" x14ac:dyDescent="0.2"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 t="s">
        <v>93</v>
      </c>
      <c r="CD37" s="117">
        <v>1906.1850899999999</v>
      </c>
      <c r="CE37" s="117">
        <f t="shared" si="17"/>
        <v>54.836541256197812</v>
      </c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7"/>
      <c r="DM37" s="118"/>
      <c r="DN37" s="118"/>
      <c r="DO37" s="121"/>
      <c r="DP37" s="122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 t="s">
        <v>94</v>
      </c>
      <c r="GJ37" s="117">
        <v>238.78439800000004</v>
      </c>
      <c r="GK37" s="123">
        <v>4.6464455718985657E-2</v>
      </c>
      <c r="GL37" s="117"/>
      <c r="GM37" s="117"/>
      <c r="GN37" s="117"/>
      <c r="GO37" s="117"/>
      <c r="GP37" s="111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</row>
    <row r="38" spans="3:222" x14ac:dyDescent="0.2">
      <c r="C38" s="11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 t="s">
        <v>95</v>
      </c>
      <c r="GJ38" s="117">
        <v>55.062956999999997</v>
      </c>
      <c r="GK38" s="123">
        <v>1.0714562378078449E-2</v>
      </c>
      <c r="GL38" s="117"/>
      <c r="GM38" s="117"/>
      <c r="GN38" s="117"/>
      <c r="GO38" s="117"/>
      <c r="GP38" s="111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</row>
    <row r="39" spans="3:222" x14ac:dyDescent="0.2">
      <c r="C39" s="11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 t="s">
        <v>96</v>
      </c>
      <c r="CD39" s="117">
        <v>209.905</v>
      </c>
      <c r="CE39" s="117">
        <f t="shared" si="17"/>
        <v>6.0384819148817295</v>
      </c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25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 t="s">
        <v>97</v>
      </c>
      <c r="GJ39" s="117">
        <v>74.405000000000001</v>
      </c>
      <c r="GK39" s="123">
        <v>1.4478281900859901E-2</v>
      </c>
      <c r="GL39" s="117"/>
      <c r="GM39" s="117"/>
      <c r="GN39" s="117"/>
      <c r="GO39" s="117"/>
      <c r="GP39" s="111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</row>
    <row r="40" spans="3:222" x14ac:dyDescent="0.2">
      <c r="C40" s="11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 t="s">
        <v>98</v>
      </c>
      <c r="CD40" s="117">
        <v>952.31499999999983</v>
      </c>
      <c r="CE40" s="117">
        <f t="shared" si="17"/>
        <v>27.395902454779986</v>
      </c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 t="s">
        <v>99</v>
      </c>
      <c r="GJ40" s="117">
        <v>32.698</v>
      </c>
      <c r="GK40" s="123">
        <v>6.3626216194384386E-3</v>
      </c>
      <c r="GL40" s="117"/>
      <c r="GM40" s="117"/>
      <c r="GN40" s="117"/>
      <c r="GO40" s="117"/>
      <c r="GP40" s="111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</row>
    <row r="41" spans="3:222" x14ac:dyDescent="0.2"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 t="s">
        <v>100</v>
      </c>
      <c r="CD41" s="117">
        <v>170.596293</v>
      </c>
      <c r="CE41" s="117">
        <f t="shared" si="17"/>
        <v>4.907661227823847</v>
      </c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 t="s">
        <v>101</v>
      </c>
      <c r="GJ41" s="117">
        <v>94.992263999999992</v>
      </c>
      <c r="GK41" s="123">
        <v>1.8484305847629938E-2</v>
      </c>
      <c r="GL41" s="123">
        <f>SUM(GK35:GK41)</f>
        <v>0.34557582045655044</v>
      </c>
      <c r="GM41" s="117"/>
      <c r="GN41" s="117"/>
      <c r="GO41" s="117"/>
      <c r="GP41" s="111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</row>
    <row r="42" spans="3:222" x14ac:dyDescent="0.2">
      <c r="C42" s="116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 t="s">
        <v>102</v>
      </c>
      <c r="CD42" s="117">
        <v>52.539000000000001</v>
      </c>
      <c r="CE42" s="117">
        <f t="shared" si="17"/>
        <v>1.5114256512516195</v>
      </c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26">
        <v>5139.0766190000004</v>
      </c>
      <c r="GK42" s="123">
        <v>0.99999999999999989</v>
      </c>
      <c r="GL42" s="117"/>
      <c r="GM42" s="117"/>
      <c r="GN42" s="117"/>
      <c r="GO42" s="117"/>
      <c r="GP42" s="111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</row>
    <row r="43" spans="3:222" x14ac:dyDescent="0.2">
      <c r="C43" s="116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 t="s">
        <v>103</v>
      </c>
      <c r="CD43" s="117">
        <v>68.373000000000005</v>
      </c>
      <c r="CE43" s="117">
        <f t="shared" si="17"/>
        <v>1.9669332505953101</v>
      </c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1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</row>
    <row r="44" spans="3:222" x14ac:dyDescent="0.2">
      <c r="C44" s="116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 t="s">
        <v>104</v>
      </c>
      <c r="CD44" s="117">
        <v>32.698</v>
      </c>
      <c r="CE44" s="117">
        <f t="shared" si="17"/>
        <v>0.94064591911961504</v>
      </c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1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</row>
    <row r="45" spans="3:222" x14ac:dyDescent="0.2"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 t="s">
        <v>105</v>
      </c>
      <c r="CD45" s="117">
        <v>83.510645000000011</v>
      </c>
      <c r="CE45" s="117">
        <f t="shared" si="17"/>
        <v>2.4024083253500796</v>
      </c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1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</row>
    <row r="46" spans="3:222" x14ac:dyDescent="0.2"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 t="s">
        <v>93</v>
      </c>
      <c r="CD46" s="117">
        <v>1569.9369380000001</v>
      </c>
      <c r="CE46" s="117">
        <f t="shared" si="17"/>
        <v>45.163458743802195</v>
      </c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1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</row>
    <row r="47" spans="3:222" x14ac:dyDescent="0.2">
      <c r="C47" s="116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1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</row>
    <row r="48" spans="3:222" x14ac:dyDescent="0.2">
      <c r="C48" s="116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 t="s">
        <v>93</v>
      </c>
      <c r="CD48" s="117">
        <f>CD46+CD37</f>
        <v>3476.1220279999998</v>
      </c>
      <c r="CE48" s="117">
        <f>CE46+CE37</f>
        <v>100</v>
      </c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1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</row>
    <row r="49" spans="3:222" x14ac:dyDescent="0.2">
      <c r="C49" s="116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1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</row>
    <row r="50" spans="3:222" x14ac:dyDescent="0.2">
      <c r="C50" s="116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1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</row>
    <row r="51" spans="3:222" x14ac:dyDescent="0.2">
      <c r="C51" s="116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1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</row>
    <row r="52" spans="3:222" x14ac:dyDescent="0.2">
      <c r="C52" s="116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1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</row>
    <row r="53" spans="3:222" x14ac:dyDescent="0.2">
      <c r="C53" s="116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1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</row>
    <row r="54" spans="3:222" x14ac:dyDescent="0.2">
      <c r="C54" s="116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1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</row>
    <row r="55" spans="3:222" x14ac:dyDescent="0.2">
      <c r="C55" s="116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1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</row>
    <row r="56" spans="3:222" x14ac:dyDescent="0.2">
      <c r="C56" s="116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1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</row>
    <row r="57" spans="3:222" x14ac:dyDescent="0.2"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1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</row>
    <row r="58" spans="3:222" x14ac:dyDescent="0.2">
      <c r="C58" s="116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1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</row>
    <row r="59" spans="3:222" x14ac:dyDescent="0.2">
      <c r="C59" s="116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1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</row>
    <row r="60" spans="3:222" x14ac:dyDescent="0.2">
      <c r="C60" s="116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1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</row>
    <row r="61" spans="3:222" x14ac:dyDescent="0.2">
      <c r="C61" s="116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1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</row>
    <row r="62" spans="3:222" x14ac:dyDescent="0.2">
      <c r="C62" s="116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1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</row>
    <row r="63" spans="3:222" x14ac:dyDescent="0.2">
      <c r="C63" s="116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1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</row>
    <row r="64" spans="3:222" x14ac:dyDescent="0.2">
      <c r="C64" s="116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1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</row>
    <row r="65" spans="3:222" x14ac:dyDescent="0.2">
      <c r="C65" s="116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1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</row>
    <row r="66" spans="3:222" x14ac:dyDescent="0.2"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1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</row>
    <row r="67" spans="3:222" x14ac:dyDescent="0.2"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1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</row>
    <row r="68" spans="3:222" x14ac:dyDescent="0.2"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1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</row>
    <row r="69" spans="3:222" x14ac:dyDescent="0.2">
      <c r="C69" s="116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1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</row>
    <row r="70" spans="3:222" x14ac:dyDescent="0.2"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1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</row>
    <row r="71" spans="3:222" x14ac:dyDescent="0.2">
      <c r="C71" s="116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1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</row>
    <row r="72" spans="3:222" x14ac:dyDescent="0.2">
      <c r="C72" s="116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1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</row>
    <row r="73" spans="3:222" x14ac:dyDescent="0.2">
      <c r="C73" s="116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1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</row>
    <row r="74" spans="3:222" x14ac:dyDescent="0.2">
      <c r="C74" s="116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1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</row>
    <row r="75" spans="3:222" x14ac:dyDescent="0.2">
      <c r="C75" s="116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1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</row>
    <row r="76" spans="3:222" x14ac:dyDescent="0.2">
      <c r="C76" s="116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1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</row>
    <row r="77" spans="3:222" x14ac:dyDescent="0.2">
      <c r="C77" s="116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1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</row>
    <row r="78" spans="3:222" x14ac:dyDescent="0.2">
      <c r="C78" s="116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1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</row>
    <row r="79" spans="3:222" x14ac:dyDescent="0.2">
      <c r="C79" s="116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1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</row>
    <row r="80" spans="3:222" x14ac:dyDescent="0.2">
      <c r="C80" s="11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1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</row>
    <row r="81" spans="3:222" x14ac:dyDescent="0.2">
      <c r="C81" s="116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1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</row>
    <row r="82" spans="3:222" x14ac:dyDescent="0.2">
      <c r="C82" s="11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1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</row>
    <row r="83" spans="3:222" x14ac:dyDescent="0.2">
      <c r="C83" s="11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1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</row>
    <row r="84" spans="3:222" x14ac:dyDescent="0.2"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1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</row>
    <row r="85" spans="3:222" x14ac:dyDescent="0.2">
      <c r="C85" s="11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1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</row>
    <row r="86" spans="3:222" x14ac:dyDescent="0.2">
      <c r="C86" s="11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1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</row>
    <row r="87" spans="3:222" x14ac:dyDescent="0.2">
      <c r="C87" s="11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1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</row>
    <row r="88" spans="3:222" x14ac:dyDescent="0.2">
      <c r="C88" s="11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1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</row>
    <row r="89" spans="3:222" x14ac:dyDescent="0.2">
      <c r="C89" s="116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1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</row>
    <row r="90" spans="3:222" x14ac:dyDescent="0.2">
      <c r="C90" s="116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1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</row>
    <row r="91" spans="3:222" x14ac:dyDescent="0.2">
      <c r="C91" s="116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1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</row>
    <row r="92" spans="3:222" x14ac:dyDescent="0.2">
      <c r="C92" s="116"/>
      <c r="D92" s="117"/>
      <c r="E92" s="117"/>
      <c r="F92" s="117"/>
      <c r="G92" s="117">
        <v>0.6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1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</row>
    <row r="93" spans="3:222" x14ac:dyDescent="0.2">
      <c r="C93" s="116"/>
      <c r="D93" s="117"/>
      <c r="E93" s="117"/>
      <c r="F93" s="117"/>
      <c r="G93" s="117">
        <v>1</v>
      </c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1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</row>
    <row r="94" spans="3:222" x14ac:dyDescent="0.2">
      <c r="C94" s="116"/>
      <c r="D94" s="117"/>
      <c r="E94" s="117"/>
      <c r="F94" s="117"/>
      <c r="G94" s="117">
        <v>1.7</v>
      </c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1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</row>
    <row r="95" spans="3:222" x14ac:dyDescent="0.2"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1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</row>
    <row r="96" spans="3:222" x14ac:dyDescent="0.2"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1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</row>
    <row r="97" spans="3:222" x14ac:dyDescent="0.2">
      <c r="C97" s="116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  <c r="GM97" s="117"/>
      <c r="GN97" s="117"/>
      <c r="GO97" s="117"/>
      <c r="GP97" s="111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</row>
    <row r="98" spans="3:222" x14ac:dyDescent="0.2">
      <c r="C98" s="116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1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</row>
    <row r="99" spans="3:222" x14ac:dyDescent="0.2">
      <c r="C99" s="11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1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</row>
    <row r="100" spans="3:222" x14ac:dyDescent="0.2"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1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</row>
    <row r="101" spans="3:222" x14ac:dyDescent="0.2"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7"/>
      <c r="AQ101" s="117"/>
      <c r="AR101" s="117"/>
      <c r="AS101" s="117"/>
      <c r="AT101" s="117"/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1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</row>
    <row r="102" spans="3:222" x14ac:dyDescent="0.2">
      <c r="C102" s="116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7"/>
      <c r="AS102" s="117"/>
      <c r="AT102" s="117"/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1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</row>
    <row r="103" spans="3:222" x14ac:dyDescent="0.2">
      <c r="C103" s="116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1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</row>
    <row r="104" spans="3:222" x14ac:dyDescent="0.2">
      <c r="C104" s="116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1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</row>
    <row r="105" spans="3:222" x14ac:dyDescent="0.2">
      <c r="C105" s="116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1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</row>
    <row r="106" spans="3:222" x14ac:dyDescent="0.2">
      <c r="C106" s="116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1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</row>
    <row r="107" spans="3:222" x14ac:dyDescent="0.2">
      <c r="C107" s="116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1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</row>
    <row r="108" spans="3:222" x14ac:dyDescent="0.2">
      <c r="C108" s="116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1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</row>
    <row r="109" spans="3:222" x14ac:dyDescent="0.2">
      <c r="C109" s="116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  <c r="AK109" s="117"/>
      <c r="AL109" s="117"/>
      <c r="AM109" s="117"/>
      <c r="AN109" s="117"/>
      <c r="AO109" s="117"/>
      <c r="AP109" s="117"/>
      <c r="AQ109" s="117"/>
      <c r="AR109" s="117"/>
      <c r="AS109" s="117"/>
      <c r="AT109" s="117"/>
      <c r="AU109" s="117"/>
      <c r="AV109" s="117"/>
      <c r="AW109" s="117"/>
      <c r="AX109" s="117"/>
      <c r="AY109" s="117"/>
      <c r="AZ109" s="117"/>
      <c r="BA109" s="117"/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1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</row>
    <row r="110" spans="3:222" x14ac:dyDescent="0.2">
      <c r="C110" s="116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  <c r="AM110" s="117"/>
      <c r="AN110" s="117"/>
      <c r="AO110" s="117"/>
      <c r="AP110" s="117"/>
      <c r="AQ110" s="117"/>
      <c r="AR110" s="117"/>
      <c r="AS110" s="117"/>
      <c r="AT110" s="117"/>
      <c r="AU110" s="117"/>
      <c r="AV110" s="117"/>
      <c r="AW110" s="117"/>
      <c r="AX110" s="117"/>
      <c r="AY110" s="117"/>
      <c r="AZ110" s="117"/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1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</row>
    <row r="111" spans="3:222" x14ac:dyDescent="0.2">
      <c r="C111" s="116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  <c r="AM111" s="117"/>
      <c r="AN111" s="117"/>
      <c r="AO111" s="117"/>
      <c r="AP111" s="117"/>
      <c r="AQ111" s="117"/>
      <c r="AR111" s="117"/>
      <c r="AS111" s="117"/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1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</row>
    <row r="112" spans="3:222" x14ac:dyDescent="0.2"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1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</row>
    <row r="113" spans="3:222" x14ac:dyDescent="0.2"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1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</row>
    <row r="114" spans="3:222" x14ac:dyDescent="0.2"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1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</row>
    <row r="115" spans="3:222" x14ac:dyDescent="0.2"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1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</row>
    <row r="116" spans="3:222" x14ac:dyDescent="0.2"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7"/>
      <c r="FT116" s="117"/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7"/>
      <c r="GL116" s="117"/>
      <c r="GM116" s="117"/>
      <c r="GN116" s="117"/>
      <c r="GO116" s="117"/>
      <c r="GP116" s="111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</row>
    <row r="117" spans="3:222" x14ac:dyDescent="0.2"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1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</row>
    <row r="118" spans="3:222" x14ac:dyDescent="0.2"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1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</row>
    <row r="119" spans="3:222" x14ac:dyDescent="0.2"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1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</row>
    <row r="120" spans="3:222" x14ac:dyDescent="0.2"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7"/>
      <c r="FM120" s="117"/>
      <c r="FN120" s="117"/>
      <c r="FO120" s="117"/>
      <c r="FP120" s="117"/>
      <c r="FQ120" s="117"/>
      <c r="FR120" s="117"/>
      <c r="FS120" s="117"/>
      <c r="FT120" s="117"/>
      <c r="FU120" s="117"/>
      <c r="FV120" s="117"/>
      <c r="FW120" s="117"/>
      <c r="FX120" s="117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7"/>
      <c r="GL120" s="117"/>
      <c r="GM120" s="117"/>
      <c r="GN120" s="117"/>
      <c r="GO120" s="117"/>
      <c r="GP120" s="111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</row>
    <row r="121" spans="3:222" x14ac:dyDescent="0.2">
      <c r="C121" s="116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117"/>
      <c r="FK121" s="117"/>
      <c r="FL121" s="117"/>
      <c r="FM121" s="117"/>
      <c r="FN121" s="117"/>
      <c r="FO121" s="117"/>
      <c r="FP121" s="117"/>
      <c r="FQ121" s="117"/>
      <c r="FR121" s="117"/>
      <c r="FS121" s="117"/>
      <c r="FT121" s="117"/>
      <c r="FU121" s="117"/>
      <c r="FV121" s="117"/>
      <c r="FW121" s="117"/>
      <c r="FX121" s="117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17"/>
      <c r="GL121" s="117"/>
      <c r="GM121" s="117"/>
      <c r="GN121" s="117"/>
      <c r="GO121" s="117"/>
      <c r="GP121" s="111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</row>
    <row r="122" spans="3:222" x14ac:dyDescent="0.2">
      <c r="C122" s="116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1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</row>
    <row r="123" spans="3:222" x14ac:dyDescent="0.2">
      <c r="C123" s="116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  <c r="AM123" s="117"/>
      <c r="AN123" s="117"/>
      <c r="AO123" s="117"/>
      <c r="AP123" s="117"/>
      <c r="AQ123" s="117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117"/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1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</row>
    <row r="124" spans="3:222" x14ac:dyDescent="0.2"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1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</row>
    <row r="125" spans="3:222" x14ac:dyDescent="0.2">
      <c r="C125" s="116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1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</row>
    <row r="126" spans="3:222" x14ac:dyDescent="0.2">
      <c r="C126" s="116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  <c r="AM126" s="117"/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7"/>
      <c r="AY126" s="117"/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1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</row>
    <row r="127" spans="3:222" x14ac:dyDescent="0.2">
      <c r="C127" s="116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1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</row>
    <row r="128" spans="3:222" x14ac:dyDescent="0.2">
      <c r="C128" s="116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7"/>
      <c r="AW128" s="117"/>
      <c r="AX128" s="117"/>
      <c r="AY128" s="117"/>
      <c r="AZ128" s="117"/>
      <c r="BA128" s="117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1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</row>
    <row r="129" spans="3:222" x14ac:dyDescent="0.2">
      <c r="C129" s="116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/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1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</row>
    <row r="130" spans="3:222" x14ac:dyDescent="0.2">
      <c r="C130" s="116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17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7"/>
      <c r="FK130" s="117"/>
      <c r="FL130" s="117"/>
      <c r="FM130" s="117"/>
      <c r="FN130" s="117"/>
      <c r="FO130" s="117"/>
      <c r="FP130" s="117"/>
      <c r="FQ130" s="117"/>
      <c r="FR130" s="117"/>
      <c r="FS130" s="117"/>
      <c r="FT130" s="117"/>
      <c r="FU130" s="117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1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</row>
    <row r="131" spans="3:222" x14ac:dyDescent="0.2">
      <c r="C131" s="116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1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</row>
    <row r="132" spans="3:222" x14ac:dyDescent="0.2">
      <c r="C132" s="116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1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</row>
    <row r="133" spans="3:222" x14ac:dyDescent="0.2">
      <c r="C133" s="116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/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1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</row>
    <row r="134" spans="3:222" x14ac:dyDescent="0.2">
      <c r="C134" s="116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17"/>
      <c r="FI134" s="117"/>
      <c r="FJ134" s="117"/>
      <c r="FK134" s="117"/>
      <c r="FL134" s="117"/>
      <c r="FM134" s="117"/>
      <c r="FN134" s="117"/>
      <c r="FO134" s="117"/>
      <c r="FP134" s="117"/>
      <c r="FQ134" s="117"/>
      <c r="FR134" s="117"/>
      <c r="FS134" s="117"/>
      <c r="FT134" s="117"/>
      <c r="FU134" s="117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1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</row>
    <row r="135" spans="3:222" x14ac:dyDescent="0.2">
      <c r="C135" s="116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17"/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1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</row>
    <row r="136" spans="3:222" x14ac:dyDescent="0.2">
      <c r="C136" s="116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7"/>
      <c r="FI136" s="117"/>
      <c r="FJ136" s="117"/>
      <c r="FK136" s="117"/>
      <c r="FL136" s="117"/>
      <c r="FM136" s="117"/>
      <c r="FN136" s="117"/>
      <c r="FO136" s="117"/>
      <c r="FP136" s="117"/>
      <c r="FQ136" s="117"/>
      <c r="FR136" s="117"/>
      <c r="FS136" s="117"/>
      <c r="FT136" s="117"/>
      <c r="FU136" s="117"/>
      <c r="FV136" s="117"/>
      <c r="FW136" s="117"/>
      <c r="FX136" s="117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7"/>
      <c r="GL136" s="117"/>
      <c r="GM136" s="117"/>
      <c r="GN136" s="117"/>
      <c r="GO136" s="117"/>
      <c r="GP136" s="111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</row>
    <row r="137" spans="3:222" x14ac:dyDescent="0.2">
      <c r="C137" s="116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  <c r="AM137" s="117"/>
      <c r="AN137" s="117"/>
      <c r="AO137" s="117"/>
      <c r="AP137" s="117"/>
      <c r="AQ137" s="117"/>
      <c r="AR137" s="117"/>
      <c r="AS137" s="117"/>
      <c r="AT137" s="117"/>
      <c r="AU137" s="117"/>
      <c r="AV137" s="117"/>
      <c r="AW137" s="117"/>
      <c r="AX137" s="117"/>
      <c r="AY137" s="117"/>
      <c r="AZ137" s="117"/>
      <c r="BA137" s="117"/>
      <c r="BB137" s="117"/>
      <c r="BC137" s="117"/>
      <c r="BD137" s="117"/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117"/>
      <c r="EO137" s="117"/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7"/>
      <c r="FK137" s="117"/>
      <c r="FL137" s="117"/>
      <c r="FM137" s="117"/>
      <c r="FN137" s="117"/>
      <c r="FO137" s="117"/>
      <c r="FP137" s="117"/>
      <c r="FQ137" s="117"/>
      <c r="FR137" s="117"/>
      <c r="FS137" s="117"/>
      <c r="FT137" s="117"/>
      <c r="FU137" s="117"/>
      <c r="FV137" s="117"/>
      <c r="FW137" s="117"/>
      <c r="FX137" s="117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17"/>
      <c r="GL137" s="117"/>
      <c r="GM137" s="117"/>
      <c r="GN137" s="117"/>
      <c r="GO137" s="117"/>
      <c r="GP137" s="111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</row>
    <row r="138" spans="3:222" x14ac:dyDescent="0.2">
      <c r="C138" s="116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  <c r="AM138" s="117"/>
      <c r="AN138" s="117"/>
      <c r="AO138" s="117"/>
      <c r="AP138" s="117"/>
      <c r="AQ138" s="117"/>
      <c r="AR138" s="117"/>
      <c r="AS138" s="117"/>
      <c r="AT138" s="117"/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17"/>
      <c r="FM138" s="117"/>
      <c r="FN138" s="117"/>
      <c r="FO138" s="117"/>
      <c r="FP138" s="117"/>
      <c r="FQ138" s="117"/>
      <c r="FR138" s="117"/>
      <c r="FS138" s="117"/>
      <c r="FT138" s="117"/>
      <c r="FU138" s="117"/>
      <c r="FV138" s="117"/>
      <c r="FW138" s="117"/>
      <c r="FX138" s="117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17"/>
      <c r="GL138" s="117"/>
      <c r="GM138" s="117"/>
      <c r="GN138" s="117"/>
      <c r="GO138" s="117"/>
      <c r="GP138" s="111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</row>
    <row r="139" spans="3:222" x14ac:dyDescent="0.2">
      <c r="C139" s="116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  <c r="AM139" s="117"/>
      <c r="AN139" s="117"/>
      <c r="AO139" s="117"/>
      <c r="AP139" s="117"/>
      <c r="AQ139" s="117"/>
      <c r="AR139" s="117"/>
      <c r="AS139" s="117"/>
      <c r="AT139" s="117"/>
      <c r="AU139" s="117"/>
      <c r="AV139" s="117"/>
      <c r="AW139" s="117"/>
      <c r="AX139" s="117"/>
      <c r="AY139" s="117"/>
      <c r="AZ139" s="117"/>
      <c r="BA139" s="117"/>
      <c r="BB139" s="117"/>
      <c r="BC139" s="117"/>
      <c r="BD139" s="117"/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7"/>
      <c r="DM139" s="117"/>
      <c r="DN139" s="117"/>
      <c r="DO139" s="117"/>
      <c r="DP139" s="117"/>
      <c r="DQ139" s="117"/>
      <c r="DR139" s="117"/>
      <c r="DS139" s="117"/>
      <c r="DT139" s="117"/>
      <c r="DU139" s="117"/>
      <c r="DV139" s="117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7"/>
      <c r="EG139" s="117"/>
      <c r="EH139" s="117"/>
      <c r="EI139" s="117"/>
      <c r="EJ139" s="117"/>
      <c r="EK139" s="117"/>
      <c r="EL139" s="117"/>
      <c r="EM139" s="117"/>
      <c r="EN139" s="117"/>
      <c r="EO139" s="117"/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17"/>
      <c r="FI139" s="117"/>
      <c r="FJ139" s="117"/>
      <c r="FK139" s="117"/>
      <c r="FL139" s="117"/>
      <c r="FM139" s="117"/>
      <c r="FN139" s="117"/>
      <c r="FO139" s="117"/>
      <c r="FP139" s="117"/>
      <c r="FQ139" s="117"/>
      <c r="FR139" s="117"/>
      <c r="FS139" s="117"/>
      <c r="FT139" s="117"/>
      <c r="FU139" s="117"/>
      <c r="FV139" s="117"/>
      <c r="FW139" s="117"/>
      <c r="FX139" s="117"/>
      <c r="FY139" s="117"/>
      <c r="FZ139" s="117"/>
      <c r="GA139" s="117"/>
      <c r="GB139" s="117"/>
      <c r="GC139" s="117"/>
      <c r="GD139" s="117"/>
      <c r="GE139" s="117"/>
      <c r="GF139" s="117"/>
      <c r="GG139" s="117"/>
      <c r="GH139" s="117"/>
      <c r="GI139" s="117"/>
      <c r="GJ139" s="117"/>
      <c r="GK139" s="117"/>
      <c r="GL139" s="117"/>
      <c r="GM139" s="117"/>
      <c r="GN139" s="117"/>
      <c r="GO139" s="117"/>
      <c r="GP139" s="111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</row>
    <row r="140" spans="3:222" x14ac:dyDescent="0.2">
      <c r="C140" s="116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117"/>
      <c r="BD140" s="117"/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7"/>
      <c r="DM140" s="117"/>
      <c r="DN140" s="117"/>
      <c r="DO140" s="117"/>
      <c r="DP140" s="117"/>
      <c r="DQ140" s="117"/>
      <c r="DR140" s="117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7"/>
      <c r="EG140" s="117"/>
      <c r="EH140" s="117"/>
      <c r="EI140" s="117"/>
      <c r="EJ140" s="117"/>
      <c r="EK140" s="117"/>
      <c r="EL140" s="117"/>
      <c r="EM140" s="117"/>
      <c r="EN140" s="117"/>
      <c r="EO140" s="117"/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7"/>
      <c r="FI140" s="117"/>
      <c r="FJ140" s="117"/>
      <c r="FK140" s="117"/>
      <c r="FL140" s="117"/>
      <c r="FM140" s="117"/>
      <c r="FN140" s="117"/>
      <c r="FO140" s="117"/>
      <c r="FP140" s="117"/>
      <c r="FQ140" s="117"/>
      <c r="FR140" s="117"/>
      <c r="FS140" s="117"/>
      <c r="FT140" s="117"/>
      <c r="FU140" s="117"/>
      <c r="FV140" s="117"/>
      <c r="FW140" s="117"/>
      <c r="FX140" s="117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7"/>
      <c r="GL140" s="117"/>
      <c r="GM140" s="117"/>
      <c r="GN140" s="117"/>
      <c r="GO140" s="117"/>
      <c r="GP140" s="111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</row>
    <row r="141" spans="3:222" x14ac:dyDescent="0.2">
      <c r="C141" s="116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7"/>
      <c r="FO141" s="117"/>
      <c r="FP141" s="117"/>
      <c r="FQ141" s="117"/>
      <c r="FR141" s="117"/>
      <c r="FS141" s="117"/>
      <c r="FT141" s="117"/>
      <c r="FU141" s="117"/>
      <c r="FV141" s="117"/>
      <c r="FW141" s="117"/>
      <c r="FX141" s="117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17"/>
      <c r="GL141" s="117"/>
      <c r="GM141" s="117"/>
      <c r="GN141" s="117"/>
      <c r="GO141" s="117"/>
      <c r="GP141" s="111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</row>
    <row r="142" spans="3:222" x14ac:dyDescent="0.2">
      <c r="C142" s="116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117"/>
      <c r="BD142" s="117"/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7"/>
      <c r="DM142" s="117"/>
      <c r="DN142" s="117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7"/>
      <c r="FO142" s="117"/>
      <c r="FP142" s="117"/>
      <c r="FQ142" s="117"/>
      <c r="FR142" s="117"/>
      <c r="FS142" s="117"/>
      <c r="FT142" s="117"/>
      <c r="FU142" s="117"/>
      <c r="FV142" s="117"/>
      <c r="FW142" s="117"/>
      <c r="FX142" s="117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17"/>
      <c r="GL142" s="117"/>
      <c r="GM142" s="117"/>
      <c r="GN142" s="117"/>
      <c r="GO142" s="117"/>
      <c r="GP142" s="111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</row>
    <row r="143" spans="3:222" x14ac:dyDescent="0.2">
      <c r="C143" s="116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1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</row>
    <row r="144" spans="3:222" x14ac:dyDescent="0.2">
      <c r="C144" s="116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1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</row>
    <row r="145" spans="3:222" x14ac:dyDescent="0.2">
      <c r="C145" s="116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7"/>
      <c r="DM145" s="117"/>
      <c r="DN145" s="117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7"/>
      <c r="FO145" s="117"/>
      <c r="FP145" s="117"/>
      <c r="FQ145" s="117"/>
      <c r="FR145" s="117"/>
      <c r="FS145" s="117"/>
      <c r="FT145" s="117"/>
      <c r="FU145" s="117"/>
      <c r="FV145" s="117"/>
      <c r="FW145" s="117"/>
      <c r="FX145" s="117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17"/>
      <c r="GL145" s="117"/>
      <c r="GM145" s="117"/>
      <c r="GN145" s="117"/>
      <c r="GO145" s="117"/>
      <c r="GP145" s="111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</row>
    <row r="146" spans="3:222" x14ac:dyDescent="0.2">
      <c r="C146" s="116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1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</row>
    <row r="147" spans="3:222" x14ac:dyDescent="0.2">
      <c r="C147" s="116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117"/>
      <c r="BD147" s="117"/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7"/>
      <c r="DM147" s="117"/>
      <c r="DN147" s="117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117"/>
      <c r="FP147" s="117"/>
      <c r="FQ147" s="117"/>
      <c r="FR147" s="117"/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17"/>
      <c r="GL147" s="117"/>
      <c r="GM147" s="117"/>
      <c r="GN147" s="117"/>
      <c r="GO147" s="117"/>
      <c r="GP147" s="111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</row>
    <row r="148" spans="3:222" x14ac:dyDescent="0.2"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7"/>
      <c r="DM148" s="117"/>
      <c r="DN148" s="117"/>
      <c r="DO148" s="117"/>
      <c r="DP148" s="117"/>
      <c r="DQ148" s="117"/>
      <c r="DR148" s="117"/>
      <c r="DS148" s="117"/>
      <c r="DT148" s="117"/>
      <c r="DU148" s="117"/>
      <c r="DV148" s="117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7"/>
      <c r="EV148" s="117"/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  <c r="FM148" s="117"/>
      <c r="FN148" s="117"/>
      <c r="FO148" s="117"/>
      <c r="FP148" s="117"/>
      <c r="FQ148" s="117"/>
      <c r="FR148" s="117"/>
      <c r="FS148" s="117"/>
      <c r="FT148" s="117"/>
      <c r="FU148" s="117"/>
      <c r="FV148" s="117"/>
      <c r="FW148" s="117"/>
      <c r="FX148" s="117"/>
      <c r="FY148" s="117"/>
      <c r="FZ148" s="117"/>
      <c r="GA148" s="117"/>
      <c r="GB148" s="117"/>
      <c r="GC148" s="117"/>
      <c r="GD148" s="117"/>
      <c r="GE148" s="117"/>
      <c r="GF148" s="117"/>
      <c r="GG148" s="117"/>
      <c r="GH148" s="117"/>
      <c r="GI148" s="117"/>
      <c r="GJ148" s="117"/>
      <c r="GK148" s="117"/>
      <c r="GL148" s="117"/>
      <c r="GM148" s="117"/>
      <c r="GN148" s="117"/>
      <c r="GO148" s="117"/>
      <c r="GP148" s="111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</row>
    <row r="149" spans="3:222" x14ac:dyDescent="0.2">
      <c r="C149" s="116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7"/>
      <c r="DM149" s="117"/>
      <c r="DN149" s="117"/>
      <c r="DO149" s="117"/>
      <c r="DP149" s="117"/>
      <c r="DQ149" s="117"/>
      <c r="DR149" s="117"/>
      <c r="DS149" s="117"/>
      <c r="DT149" s="117"/>
      <c r="DU149" s="117"/>
      <c r="DV149" s="117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7"/>
      <c r="EG149" s="117"/>
      <c r="EH149" s="117"/>
      <c r="EI149" s="117"/>
      <c r="EJ149" s="117"/>
      <c r="EK149" s="117"/>
      <c r="EL149" s="117"/>
      <c r="EM149" s="117"/>
      <c r="EN149" s="117"/>
      <c r="EO149" s="117"/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117"/>
      <c r="FG149" s="117"/>
      <c r="FH149" s="117"/>
      <c r="FI149" s="117"/>
      <c r="FJ149" s="117"/>
      <c r="FK149" s="117"/>
      <c r="FL149" s="117"/>
      <c r="FM149" s="117"/>
      <c r="FN149" s="117"/>
      <c r="FO149" s="117"/>
      <c r="FP149" s="117"/>
      <c r="FQ149" s="117"/>
      <c r="FR149" s="117"/>
      <c r="FS149" s="117"/>
      <c r="FT149" s="117"/>
      <c r="FU149" s="117"/>
      <c r="FV149" s="117"/>
      <c r="FW149" s="117"/>
      <c r="FX149" s="117"/>
      <c r="FY149" s="117"/>
      <c r="FZ149" s="117"/>
      <c r="GA149" s="117"/>
      <c r="GB149" s="117"/>
      <c r="GC149" s="117"/>
      <c r="GD149" s="117"/>
      <c r="GE149" s="117"/>
      <c r="GF149" s="117"/>
      <c r="GG149" s="117"/>
      <c r="GH149" s="117"/>
      <c r="GI149" s="117"/>
      <c r="GJ149" s="117"/>
      <c r="GK149" s="117"/>
      <c r="GL149" s="117"/>
      <c r="GM149" s="117"/>
      <c r="GN149" s="117"/>
      <c r="GO149" s="117"/>
      <c r="GP149" s="111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</row>
    <row r="150" spans="3:222" x14ac:dyDescent="0.2">
      <c r="C150" s="116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117"/>
      <c r="FI150" s="117"/>
      <c r="FJ150" s="117"/>
      <c r="FK150" s="117"/>
      <c r="FL150" s="117"/>
      <c r="FM150" s="117"/>
      <c r="FN150" s="117"/>
      <c r="FO150" s="117"/>
      <c r="FP150" s="117"/>
      <c r="FQ150" s="117"/>
      <c r="FR150" s="117"/>
      <c r="FS150" s="117"/>
      <c r="FT150" s="117"/>
      <c r="FU150" s="117"/>
      <c r="FV150" s="117"/>
      <c r="FW150" s="117"/>
      <c r="FX150" s="117"/>
      <c r="FY150" s="117"/>
      <c r="FZ150" s="117"/>
      <c r="GA150" s="117"/>
      <c r="GB150" s="117"/>
      <c r="GC150" s="117"/>
      <c r="GD150" s="117"/>
      <c r="GE150" s="117"/>
      <c r="GF150" s="117"/>
      <c r="GG150" s="117"/>
      <c r="GH150" s="117"/>
      <c r="GI150" s="117"/>
      <c r="GJ150" s="117"/>
      <c r="GK150" s="117"/>
      <c r="GL150" s="117"/>
      <c r="GM150" s="117"/>
      <c r="GN150" s="117"/>
      <c r="GO150" s="117"/>
      <c r="GP150" s="111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</row>
    <row r="151" spans="3:222" x14ac:dyDescent="0.2">
      <c r="C151" s="116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1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</row>
    <row r="152" spans="3:222" x14ac:dyDescent="0.2">
      <c r="C152" s="116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1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</row>
    <row r="153" spans="3:222" x14ac:dyDescent="0.2">
      <c r="C153" s="116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1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</row>
    <row r="154" spans="3:222" x14ac:dyDescent="0.2">
      <c r="C154" s="116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1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</row>
    <row r="155" spans="3:222" x14ac:dyDescent="0.2">
      <c r="C155" s="12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1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</row>
    <row r="156" spans="3:222" x14ac:dyDescent="0.2">
      <c r="C156" s="12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1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</row>
    <row r="157" spans="3:222" x14ac:dyDescent="0.2">
      <c r="C157" s="12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  <c r="GM157" s="117"/>
      <c r="GN157" s="117"/>
      <c r="GO157" s="117"/>
      <c r="GP157" s="111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</row>
    <row r="158" spans="3:222" x14ac:dyDescent="0.2">
      <c r="C158" s="12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7"/>
      <c r="DM158" s="117"/>
      <c r="DN158" s="117"/>
      <c r="DO158" s="117"/>
      <c r="DP158" s="117"/>
      <c r="DQ158" s="117"/>
      <c r="DR158" s="117"/>
      <c r="DS158" s="117"/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7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7"/>
      <c r="FA158" s="117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17"/>
      <c r="FM158" s="117"/>
      <c r="FN158" s="117"/>
      <c r="FO158" s="117"/>
      <c r="FP158" s="117"/>
      <c r="FQ158" s="117"/>
      <c r="FR158" s="117"/>
      <c r="FS158" s="117"/>
      <c r="FT158" s="117"/>
      <c r="FU158" s="117"/>
      <c r="FV158" s="117"/>
      <c r="FW158" s="117"/>
      <c r="FX158" s="117"/>
      <c r="FY158" s="117"/>
      <c r="FZ158" s="117"/>
      <c r="GA158" s="117"/>
      <c r="GB158" s="117"/>
      <c r="GC158" s="117"/>
      <c r="GD158" s="117"/>
      <c r="GE158" s="117"/>
      <c r="GF158" s="117"/>
      <c r="GG158" s="117"/>
      <c r="GH158" s="117"/>
      <c r="GI158" s="117"/>
      <c r="GJ158" s="117"/>
      <c r="GK158" s="117"/>
      <c r="GL158" s="117"/>
      <c r="GM158" s="117"/>
      <c r="GN158" s="117"/>
      <c r="GO158" s="117"/>
      <c r="GP158" s="111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</row>
    <row r="159" spans="3:222" x14ac:dyDescent="0.2">
      <c r="C159" s="12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117"/>
      <c r="FP159" s="117"/>
      <c r="FQ159" s="117"/>
      <c r="FR159" s="117"/>
      <c r="FS159" s="117"/>
      <c r="FT159" s="117"/>
      <c r="FU159" s="117"/>
      <c r="FV159" s="117"/>
      <c r="FW159" s="117"/>
      <c r="FX159" s="117"/>
      <c r="FY159" s="117"/>
      <c r="FZ159" s="117"/>
      <c r="GA159" s="117"/>
      <c r="GB159" s="117"/>
      <c r="GC159" s="117"/>
      <c r="GD159" s="117"/>
      <c r="GE159" s="117"/>
      <c r="GF159" s="117"/>
      <c r="GG159" s="117"/>
      <c r="GH159" s="117"/>
      <c r="GI159" s="117"/>
      <c r="GJ159" s="117"/>
      <c r="GK159" s="117"/>
      <c r="GL159" s="117"/>
      <c r="GM159" s="117"/>
      <c r="GN159" s="117"/>
      <c r="GO159" s="117"/>
      <c r="GP159" s="111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</row>
    <row r="160" spans="3:222" x14ac:dyDescent="0.2">
      <c r="C160" s="12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  <c r="FM160" s="117"/>
      <c r="FN160" s="117"/>
      <c r="FO160" s="117"/>
      <c r="FP160" s="117"/>
      <c r="FQ160" s="117"/>
      <c r="FR160" s="117"/>
      <c r="FS160" s="117"/>
      <c r="FT160" s="117"/>
      <c r="FU160" s="117"/>
      <c r="FV160" s="117"/>
      <c r="FW160" s="117"/>
      <c r="FX160" s="117"/>
      <c r="FY160" s="117"/>
      <c r="FZ160" s="117"/>
      <c r="GA160" s="117"/>
      <c r="GB160" s="117"/>
      <c r="GC160" s="117"/>
      <c r="GD160" s="117"/>
      <c r="GE160" s="117"/>
      <c r="GF160" s="117"/>
      <c r="GG160" s="117"/>
      <c r="GH160" s="117"/>
      <c r="GI160" s="117"/>
      <c r="GJ160" s="117"/>
      <c r="GK160" s="117"/>
      <c r="GL160" s="117"/>
      <c r="GM160" s="117"/>
      <c r="GN160" s="117"/>
      <c r="GO160" s="117"/>
      <c r="GP160" s="111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</row>
    <row r="161" spans="3:222" x14ac:dyDescent="0.2">
      <c r="C161" s="127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28"/>
      <c r="DA161" s="128"/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16"/>
      <c r="DM161" s="116"/>
      <c r="DN161" s="116"/>
      <c r="DO161" s="116"/>
      <c r="DP161" s="116"/>
      <c r="DQ161" s="116"/>
      <c r="DR161" s="116"/>
      <c r="DS161" s="116"/>
      <c r="DT161" s="116"/>
      <c r="DU161" s="116"/>
      <c r="DV161" s="116"/>
      <c r="DW161" s="116"/>
      <c r="DX161" s="116"/>
      <c r="DY161" s="116"/>
      <c r="DZ161" s="116"/>
      <c r="EA161" s="116"/>
      <c r="EB161" s="116"/>
      <c r="EC161" s="116"/>
      <c r="ED161" s="116"/>
      <c r="EE161" s="116"/>
      <c r="EF161" s="116"/>
      <c r="EG161" s="116"/>
      <c r="EH161" s="116"/>
      <c r="EI161" s="116"/>
      <c r="EJ161" s="116"/>
      <c r="EK161" s="116"/>
      <c r="EL161" s="116"/>
      <c r="EM161" s="116"/>
      <c r="EN161" s="116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6"/>
      <c r="FF161" s="116"/>
      <c r="FG161" s="116"/>
      <c r="FH161" s="116"/>
      <c r="FI161" s="116"/>
      <c r="FJ161" s="116"/>
      <c r="FK161" s="116"/>
      <c r="FL161" s="116"/>
      <c r="FM161" s="116"/>
      <c r="FN161" s="116"/>
      <c r="FO161" s="116"/>
      <c r="FP161" s="116"/>
      <c r="FQ161" s="116"/>
      <c r="FR161" s="116"/>
      <c r="FS161" s="116"/>
      <c r="FT161" s="116"/>
      <c r="FU161" s="116"/>
      <c r="FV161" s="116"/>
      <c r="FW161" s="116"/>
      <c r="FX161" s="116"/>
      <c r="FY161" s="116"/>
      <c r="FZ161" s="116"/>
      <c r="GA161" s="116"/>
      <c r="GB161" s="116"/>
      <c r="GC161" s="116"/>
      <c r="GD161" s="116"/>
      <c r="GE161" s="116"/>
      <c r="GF161" s="116"/>
      <c r="GG161" s="116"/>
      <c r="GH161" s="116"/>
      <c r="GI161" s="117"/>
      <c r="GJ161" s="117"/>
      <c r="GK161" s="117"/>
      <c r="GL161" s="117"/>
      <c r="GM161" s="117"/>
      <c r="GN161" s="117"/>
      <c r="GO161" s="117"/>
      <c r="GP161" s="111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</row>
    <row r="162" spans="3:222" x14ac:dyDescent="0.2">
      <c r="C162" s="127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28"/>
      <c r="DA162" s="128"/>
      <c r="DB162" s="128"/>
      <c r="DC162" s="128"/>
      <c r="DD162" s="128"/>
      <c r="DE162" s="128"/>
      <c r="DF162" s="128"/>
      <c r="DG162" s="128"/>
      <c r="DH162" s="128"/>
      <c r="DI162" s="128"/>
      <c r="DJ162" s="128"/>
      <c r="DK162" s="128"/>
      <c r="DL162" s="116"/>
      <c r="DM162" s="116"/>
      <c r="DN162" s="116"/>
      <c r="DO162" s="116"/>
      <c r="DP162" s="116"/>
      <c r="DQ162" s="116"/>
      <c r="DR162" s="116"/>
      <c r="DS162" s="116"/>
      <c r="DT162" s="116"/>
      <c r="DU162" s="116"/>
      <c r="DV162" s="116"/>
      <c r="DW162" s="116"/>
      <c r="DX162" s="116"/>
      <c r="DY162" s="116"/>
      <c r="DZ162" s="116"/>
      <c r="EA162" s="116"/>
      <c r="EB162" s="116"/>
      <c r="EC162" s="116"/>
      <c r="ED162" s="116"/>
      <c r="EE162" s="116"/>
      <c r="EF162" s="116"/>
      <c r="EG162" s="116"/>
      <c r="EH162" s="116"/>
      <c r="EI162" s="116"/>
      <c r="EJ162" s="116"/>
      <c r="EK162" s="116"/>
      <c r="EL162" s="116"/>
      <c r="EM162" s="116"/>
      <c r="EN162" s="116"/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6"/>
      <c r="FF162" s="116"/>
      <c r="FG162" s="116"/>
      <c r="FH162" s="116"/>
      <c r="FI162" s="116"/>
      <c r="FJ162" s="116"/>
      <c r="FK162" s="116"/>
      <c r="FL162" s="116"/>
      <c r="FM162" s="116"/>
      <c r="FN162" s="116"/>
      <c r="FO162" s="116"/>
      <c r="FP162" s="116"/>
      <c r="FQ162" s="116"/>
      <c r="FR162" s="116"/>
      <c r="FS162" s="116"/>
      <c r="FT162" s="116"/>
      <c r="FU162" s="116"/>
      <c r="FV162" s="116"/>
      <c r="FW162" s="116"/>
      <c r="FX162" s="116"/>
      <c r="FY162" s="116"/>
      <c r="FZ162" s="116"/>
      <c r="GA162" s="116"/>
      <c r="GB162" s="116"/>
      <c r="GC162" s="116"/>
      <c r="GD162" s="116"/>
      <c r="GE162" s="116"/>
      <c r="GF162" s="116"/>
      <c r="GG162" s="116"/>
      <c r="GH162" s="116"/>
      <c r="GI162" s="116"/>
      <c r="GJ162" s="116"/>
      <c r="GK162" s="116"/>
      <c r="GL162" s="116"/>
      <c r="GM162" s="116"/>
      <c r="GN162" s="116"/>
      <c r="GO162" s="116"/>
    </row>
    <row r="163" spans="3:222" x14ac:dyDescent="0.2">
      <c r="C163" s="127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28"/>
      <c r="DA163" s="128"/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8"/>
      <c r="DL163" s="116"/>
      <c r="DM163" s="116"/>
      <c r="DN163" s="116"/>
      <c r="DO163" s="116"/>
      <c r="DP163" s="116"/>
      <c r="DQ163" s="116"/>
      <c r="DR163" s="116"/>
      <c r="DS163" s="116"/>
      <c r="DT163" s="116"/>
      <c r="DU163" s="116"/>
      <c r="DV163" s="116"/>
      <c r="DW163" s="116"/>
      <c r="DX163" s="116"/>
      <c r="DY163" s="116"/>
      <c r="DZ163" s="116"/>
      <c r="EA163" s="116"/>
      <c r="EB163" s="116"/>
      <c r="EC163" s="116"/>
      <c r="ED163" s="116"/>
      <c r="EE163" s="116"/>
      <c r="EF163" s="116"/>
      <c r="EG163" s="116"/>
      <c r="EH163" s="116"/>
      <c r="EI163" s="116"/>
      <c r="EJ163" s="116"/>
      <c r="EK163" s="116"/>
      <c r="EL163" s="116"/>
      <c r="EM163" s="116"/>
      <c r="EN163" s="116"/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6"/>
      <c r="FF163" s="116"/>
      <c r="FG163" s="116"/>
      <c r="FH163" s="116"/>
      <c r="FI163" s="116"/>
      <c r="FJ163" s="116"/>
      <c r="FK163" s="116"/>
      <c r="FL163" s="116"/>
      <c r="FM163" s="116"/>
      <c r="FN163" s="116"/>
      <c r="FO163" s="116"/>
      <c r="FP163" s="116"/>
      <c r="FQ163" s="116"/>
      <c r="FR163" s="116"/>
      <c r="FS163" s="116"/>
      <c r="FT163" s="116"/>
      <c r="FU163" s="116"/>
      <c r="FV163" s="116"/>
      <c r="FW163" s="116"/>
      <c r="FX163" s="116"/>
      <c r="FY163" s="116"/>
      <c r="FZ163" s="116"/>
      <c r="GA163" s="116"/>
      <c r="GB163" s="116"/>
      <c r="GC163" s="116"/>
      <c r="GD163" s="116"/>
      <c r="GE163" s="116"/>
      <c r="GF163" s="116"/>
      <c r="GG163" s="116"/>
      <c r="GH163" s="116"/>
      <c r="GI163" s="116"/>
      <c r="GJ163" s="116"/>
      <c r="GK163" s="116"/>
      <c r="GL163" s="116"/>
      <c r="GM163" s="116"/>
      <c r="GN163" s="116"/>
      <c r="GO163" s="116"/>
    </row>
    <row r="164" spans="3:222" x14ac:dyDescent="0.2">
      <c r="C164" s="127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16"/>
      <c r="DM164" s="116"/>
      <c r="DN164" s="116"/>
      <c r="DO164" s="116"/>
      <c r="DP164" s="116"/>
      <c r="DQ164" s="116"/>
      <c r="DR164" s="116"/>
      <c r="DS164" s="116"/>
      <c r="DT164" s="116"/>
      <c r="DU164" s="116"/>
      <c r="DV164" s="116"/>
      <c r="DW164" s="116"/>
      <c r="DX164" s="116"/>
      <c r="DY164" s="116"/>
      <c r="DZ164" s="116"/>
      <c r="EA164" s="116"/>
      <c r="EB164" s="116"/>
      <c r="EC164" s="116"/>
      <c r="ED164" s="116"/>
      <c r="EE164" s="116"/>
      <c r="EF164" s="116"/>
      <c r="EG164" s="116"/>
      <c r="EH164" s="116"/>
      <c r="EI164" s="116"/>
      <c r="EJ164" s="116"/>
      <c r="EK164" s="116"/>
      <c r="EL164" s="116"/>
      <c r="EM164" s="116"/>
      <c r="EN164" s="116"/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6"/>
      <c r="FF164" s="116"/>
      <c r="FG164" s="116"/>
      <c r="FH164" s="116"/>
      <c r="FI164" s="116"/>
      <c r="FJ164" s="116"/>
      <c r="FK164" s="116"/>
      <c r="FL164" s="116"/>
      <c r="FM164" s="116"/>
      <c r="FN164" s="116"/>
      <c r="FO164" s="116"/>
      <c r="FP164" s="116"/>
      <c r="FQ164" s="116"/>
      <c r="FR164" s="116"/>
      <c r="FS164" s="116"/>
      <c r="FT164" s="116"/>
      <c r="FU164" s="116"/>
      <c r="FV164" s="116"/>
      <c r="FW164" s="116"/>
      <c r="FX164" s="116"/>
      <c r="FY164" s="116"/>
      <c r="FZ164" s="116"/>
      <c r="GA164" s="116"/>
      <c r="GB164" s="116"/>
      <c r="GC164" s="116"/>
      <c r="GD164" s="116"/>
      <c r="GE164" s="116"/>
      <c r="GF164" s="116"/>
      <c r="GG164" s="116"/>
      <c r="GH164" s="116"/>
      <c r="GI164" s="116"/>
      <c r="GJ164" s="116"/>
      <c r="GK164" s="116"/>
      <c r="GL164" s="116"/>
      <c r="GM164" s="116"/>
      <c r="GN164" s="116"/>
      <c r="GO164" s="116"/>
    </row>
    <row r="165" spans="3:222" x14ac:dyDescent="0.2">
      <c r="C165" s="127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16"/>
      <c r="DM165" s="116"/>
      <c r="DN165" s="116"/>
      <c r="DO165" s="116"/>
      <c r="DP165" s="116"/>
      <c r="DQ165" s="116"/>
      <c r="DR165" s="116"/>
      <c r="DS165" s="116"/>
      <c r="DT165" s="116"/>
      <c r="DU165" s="116"/>
      <c r="DV165" s="116"/>
      <c r="DW165" s="116"/>
      <c r="DX165" s="116"/>
      <c r="DY165" s="116"/>
      <c r="DZ165" s="116"/>
      <c r="EA165" s="116"/>
      <c r="EB165" s="116"/>
      <c r="EC165" s="116"/>
      <c r="ED165" s="116"/>
      <c r="EE165" s="116"/>
      <c r="EF165" s="116"/>
      <c r="EG165" s="116"/>
      <c r="EH165" s="116"/>
      <c r="EI165" s="116"/>
      <c r="EJ165" s="116"/>
      <c r="EK165" s="116"/>
      <c r="EL165" s="116"/>
      <c r="EM165" s="116"/>
      <c r="EN165" s="116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6"/>
      <c r="FF165" s="116"/>
      <c r="FG165" s="116"/>
      <c r="FH165" s="116"/>
      <c r="FI165" s="116"/>
      <c r="FJ165" s="116"/>
      <c r="FK165" s="116"/>
      <c r="FL165" s="116"/>
      <c r="FM165" s="116"/>
      <c r="FN165" s="116"/>
      <c r="FO165" s="116"/>
      <c r="FP165" s="116"/>
      <c r="FQ165" s="116"/>
      <c r="FR165" s="116"/>
      <c r="FS165" s="116"/>
      <c r="FT165" s="116"/>
      <c r="FU165" s="116"/>
      <c r="FV165" s="116"/>
      <c r="FW165" s="116"/>
      <c r="FX165" s="116"/>
      <c r="FY165" s="116"/>
      <c r="FZ165" s="116"/>
      <c r="GA165" s="116"/>
      <c r="GB165" s="116"/>
      <c r="GC165" s="116"/>
      <c r="GD165" s="116"/>
      <c r="GE165" s="116"/>
      <c r="GF165" s="116"/>
      <c r="GG165" s="116"/>
      <c r="GH165" s="116"/>
      <c r="GI165" s="116"/>
      <c r="GJ165" s="116"/>
      <c r="GK165" s="116"/>
      <c r="GL165" s="116"/>
      <c r="GM165" s="116"/>
      <c r="GN165" s="116"/>
      <c r="GO165" s="116"/>
    </row>
    <row r="166" spans="3:222" x14ac:dyDescent="0.2">
      <c r="C166" s="127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28"/>
      <c r="DA166" s="128"/>
      <c r="DB166" s="128"/>
      <c r="DC166" s="128"/>
      <c r="DD166" s="128"/>
      <c r="DE166" s="128"/>
      <c r="DF166" s="128"/>
      <c r="DG166" s="128"/>
      <c r="DH166" s="128"/>
      <c r="DI166" s="128"/>
      <c r="DJ166" s="128"/>
      <c r="DK166" s="128"/>
      <c r="DL166" s="116"/>
      <c r="DM166" s="116"/>
      <c r="DN166" s="116"/>
      <c r="DO166" s="116"/>
      <c r="DP166" s="116"/>
      <c r="DQ166" s="116"/>
      <c r="DR166" s="116"/>
      <c r="DS166" s="116"/>
      <c r="DT166" s="116"/>
      <c r="DU166" s="116"/>
      <c r="DV166" s="116"/>
      <c r="DW166" s="116"/>
      <c r="DX166" s="116"/>
      <c r="DY166" s="116"/>
      <c r="DZ166" s="116"/>
      <c r="EA166" s="116"/>
      <c r="EB166" s="116"/>
      <c r="EC166" s="116"/>
      <c r="ED166" s="116"/>
      <c r="EE166" s="116"/>
      <c r="EF166" s="116"/>
      <c r="EG166" s="116"/>
      <c r="EH166" s="116"/>
      <c r="EI166" s="116"/>
      <c r="EJ166" s="116"/>
      <c r="EK166" s="116"/>
      <c r="EL166" s="116"/>
      <c r="EM166" s="116"/>
      <c r="EN166" s="116"/>
      <c r="EO166" s="116"/>
      <c r="EP166" s="116"/>
      <c r="EQ166" s="116"/>
      <c r="ER166" s="116"/>
      <c r="ES166" s="116"/>
      <c r="ET166" s="116"/>
      <c r="EU166" s="116"/>
      <c r="EV166" s="116"/>
      <c r="EW166" s="116"/>
      <c r="EX166" s="116"/>
      <c r="EY166" s="116"/>
      <c r="EZ166" s="116"/>
      <c r="FA166" s="116"/>
      <c r="FB166" s="116"/>
      <c r="FC166" s="116"/>
      <c r="FD166" s="116"/>
      <c r="FE166" s="116"/>
      <c r="FF166" s="116"/>
      <c r="FG166" s="116"/>
      <c r="FH166" s="116"/>
      <c r="FI166" s="116"/>
      <c r="FJ166" s="116"/>
      <c r="FK166" s="116"/>
      <c r="FL166" s="116"/>
      <c r="FM166" s="116"/>
      <c r="FN166" s="116"/>
      <c r="FO166" s="116"/>
      <c r="FP166" s="116"/>
      <c r="FQ166" s="116"/>
      <c r="FR166" s="116"/>
      <c r="FS166" s="116"/>
      <c r="FT166" s="116"/>
      <c r="FU166" s="116"/>
      <c r="FV166" s="116"/>
      <c r="FW166" s="116"/>
      <c r="FX166" s="116"/>
      <c r="FY166" s="116"/>
      <c r="FZ166" s="116"/>
      <c r="GA166" s="116"/>
      <c r="GB166" s="116"/>
      <c r="GC166" s="116"/>
      <c r="GD166" s="116"/>
      <c r="GE166" s="116"/>
      <c r="GF166" s="116"/>
      <c r="GG166" s="116"/>
      <c r="GH166" s="116"/>
      <c r="GI166" s="116"/>
      <c r="GJ166" s="116"/>
      <c r="GK166" s="116"/>
      <c r="GL166" s="116"/>
      <c r="GM166" s="116"/>
      <c r="GN166" s="116"/>
      <c r="GO166" s="116"/>
    </row>
    <row r="167" spans="3:222" x14ac:dyDescent="0.2">
      <c r="C167" s="127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28"/>
      <c r="DA167" s="128"/>
      <c r="DB167" s="128"/>
      <c r="DC167" s="128"/>
      <c r="DD167" s="128"/>
      <c r="DE167" s="128"/>
      <c r="DF167" s="128"/>
      <c r="DG167" s="128"/>
      <c r="DH167" s="128"/>
      <c r="DI167" s="128"/>
      <c r="DJ167" s="128"/>
      <c r="DK167" s="128"/>
      <c r="DL167" s="116"/>
      <c r="DM167" s="116"/>
      <c r="DN167" s="116"/>
      <c r="DO167" s="116"/>
      <c r="DP167" s="116"/>
      <c r="DQ167" s="116"/>
      <c r="DR167" s="116"/>
      <c r="DS167" s="116"/>
      <c r="DT167" s="116"/>
      <c r="DU167" s="116"/>
      <c r="DV167" s="116"/>
      <c r="DW167" s="116"/>
      <c r="DX167" s="116"/>
      <c r="DY167" s="116"/>
      <c r="DZ167" s="116"/>
      <c r="EA167" s="116"/>
      <c r="EB167" s="116"/>
      <c r="EC167" s="116"/>
      <c r="ED167" s="116"/>
      <c r="EE167" s="116"/>
      <c r="EF167" s="116"/>
      <c r="EG167" s="116"/>
      <c r="EH167" s="116"/>
      <c r="EI167" s="116"/>
      <c r="EJ167" s="116"/>
      <c r="EK167" s="116"/>
      <c r="EL167" s="116"/>
      <c r="EM167" s="116"/>
      <c r="EN167" s="116"/>
      <c r="EO167" s="116"/>
      <c r="EP167" s="116"/>
      <c r="EQ167" s="116"/>
      <c r="ER167" s="116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6"/>
      <c r="FF167" s="116"/>
      <c r="FG167" s="116"/>
      <c r="FH167" s="116"/>
      <c r="FI167" s="116"/>
      <c r="FJ167" s="116"/>
      <c r="FK167" s="116"/>
      <c r="FL167" s="116"/>
      <c r="FM167" s="116"/>
      <c r="FN167" s="116"/>
      <c r="FO167" s="116"/>
      <c r="FP167" s="116"/>
      <c r="FQ167" s="116"/>
      <c r="FR167" s="116"/>
      <c r="FS167" s="116"/>
      <c r="FT167" s="116"/>
      <c r="FU167" s="116"/>
      <c r="FV167" s="116"/>
      <c r="FW167" s="116"/>
      <c r="FX167" s="116"/>
      <c r="FY167" s="116"/>
      <c r="FZ167" s="116"/>
      <c r="GA167" s="116"/>
      <c r="GB167" s="116"/>
      <c r="GC167" s="116"/>
      <c r="GD167" s="116"/>
      <c r="GE167" s="116"/>
      <c r="GF167" s="116"/>
      <c r="GG167" s="116"/>
      <c r="GH167" s="116"/>
      <c r="GI167" s="116"/>
      <c r="GJ167" s="116"/>
      <c r="GK167" s="116"/>
      <c r="GL167" s="116"/>
      <c r="GM167" s="116"/>
      <c r="GN167" s="116"/>
      <c r="GO167" s="116"/>
    </row>
    <row r="168" spans="3:222" x14ac:dyDescent="0.2">
      <c r="C168" s="127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28"/>
      <c r="DA168" s="128"/>
      <c r="DB168" s="128"/>
      <c r="DC168" s="128"/>
      <c r="DD168" s="128"/>
      <c r="DE168" s="128"/>
      <c r="DF168" s="128"/>
      <c r="DG168" s="128"/>
      <c r="DH168" s="128"/>
      <c r="DI168" s="128"/>
      <c r="DJ168" s="128"/>
      <c r="DK168" s="128"/>
      <c r="DL168" s="116"/>
      <c r="DM168" s="116"/>
      <c r="DN168" s="116"/>
      <c r="DO168" s="116"/>
      <c r="DP168" s="116"/>
      <c r="DQ168" s="116"/>
      <c r="DR168" s="116"/>
      <c r="DS168" s="116"/>
      <c r="DT168" s="116"/>
      <c r="DU168" s="116"/>
      <c r="DV168" s="116"/>
      <c r="DW168" s="116"/>
      <c r="DX168" s="116"/>
      <c r="DY168" s="116"/>
      <c r="DZ168" s="116"/>
      <c r="EA168" s="116"/>
      <c r="EB168" s="116"/>
      <c r="EC168" s="116"/>
      <c r="ED168" s="116"/>
      <c r="EE168" s="116"/>
      <c r="EF168" s="116"/>
      <c r="EG168" s="116"/>
      <c r="EH168" s="116"/>
      <c r="EI168" s="116"/>
      <c r="EJ168" s="116"/>
      <c r="EK168" s="116"/>
      <c r="EL168" s="116"/>
      <c r="EM168" s="116"/>
      <c r="EN168" s="116"/>
      <c r="EO168" s="116"/>
      <c r="EP168" s="116"/>
      <c r="EQ168" s="116"/>
      <c r="ER168" s="116"/>
      <c r="ES168" s="116"/>
      <c r="ET168" s="116"/>
      <c r="EU168" s="116"/>
      <c r="EV168" s="116"/>
      <c r="EW168" s="116"/>
      <c r="EX168" s="116"/>
      <c r="EY168" s="116"/>
      <c r="EZ168" s="116"/>
      <c r="FA168" s="116"/>
      <c r="FB168" s="116"/>
      <c r="FC168" s="116"/>
      <c r="FD168" s="116"/>
      <c r="FE168" s="116"/>
      <c r="FF168" s="116"/>
      <c r="FG168" s="116"/>
      <c r="FH168" s="116"/>
      <c r="FI168" s="116"/>
      <c r="FJ168" s="116"/>
      <c r="FK168" s="116"/>
      <c r="FL168" s="116"/>
      <c r="FM168" s="116"/>
      <c r="FN168" s="116"/>
      <c r="FO168" s="116"/>
      <c r="FP168" s="116"/>
      <c r="FQ168" s="116"/>
      <c r="FR168" s="116"/>
      <c r="FS168" s="116"/>
      <c r="FT168" s="116"/>
      <c r="FU168" s="116"/>
      <c r="FV168" s="116"/>
      <c r="FW168" s="116"/>
      <c r="FX168" s="116"/>
      <c r="FY168" s="116"/>
      <c r="FZ168" s="116"/>
      <c r="GA168" s="116"/>
      <c r="GB168" s="116"/>
      <c r="GC168" s="116"/>
      <c r="GD168" s="116"/>
      <c r="GE168" s="116"/>
      <c r="GF168" s="116"/>
      <c r="GG168" s="116"/>
      <c r="GH168" s="116"/>
      <c r="GI168" s="116"/>
      <c r="GJ168" s="116"/>
      <c r="GK168" s="116"/>
      <c r="GL168" s="116"/>
      <c r="GM168" s="116"/>
      <c r="GN168" s="116"/>
      <c r="GO168" s="116"/>
    </row>
    <row r="169" spans="3:222" x14ac:dyDescent="0.2">
      <c r="C169" s="127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28"/>
      <c r="DA169" s="128"/>
      <c r="DB169" s="128"/>
      <c r="DC169" s="128"/>
      <c r="DD169" s="128"/>
      <c r="DE169" s="128"/>
      <c r="DF169" s="128"/>
      <c r="DG169" s="128"/>
      <c r="DH169" s="128"/>
      <c r="DI169" s="128"/>
      <c r="DJ169" s="128"/>
      <c r="DK169" s="128"/>
      <c r="DL169" s="116"/>
      <c r="DM169" s="116"/>
      <c r="DN169" s="116"/>
      <c r="DO169" s="116"/>
      <c r="DP169" s="116"/>
      <c r="DQ169" s="116"/>
      <c r="DR169" s="116"/>
      <c r="DS169" s="116"/>
      <c r="DT169" s="116"/>
      <c r="DU169" s="116"/>
      <c r="DV169" s="116"/>
      <c r="DW169" s="116"/>
      <c r="DX169" s="116"/>
      <c r="DY169" s="116"/>
      <c r="DZ169" s="116"/>
      <c r="EA169" s="116"/>
      <c r="EB169" s="116"/>
      <c r="EC169" s="116"/>
      <c r="ED169" s="116"/>
      <c r="EE169" s="116"/>
      <c r="EF169" s="116"/>
      <c r="EG169" s="116"/>
      <c r="EH169" s="116"/>
      <c r="EI169" s="116"/>
      <c r="EJ169" s="116"/>
      <c r="EK169" s="116"/>
      <c r="EL169" s="116"/>
      <c r="EM169" s="116"/>
      <c r="EN169" s="116"/>
      <c r="EO169" s="116"/>
      <c r="EP169" s="116"/>
      <c r="EQ169" s="116"/>
      <c r="ER169" s="116"/>
      <c r="ES169" s="116"/>
      <c r="ET169" s="116"/>
      <c r="EU169" s="116"/>
      <c r="EV169" s="116"/>
      <c r="EW169" s="116"/>
      <c r="EX169" s="116"/>
      <c r="EY169" s="116"/>
      <c r="EZ169" s="116"/>
      <c r="FA169" s="116"/>
      <c r="FB169" s="116"/>
      <c r="FC169" s="116"/>
      <c r="FD169" s="116"/>
      <c r="FE169" s="116"/>
      <c r="FF169" s="116"/>
      <c r="FG169" s="116"/>
      <c r="FH169" s="116"/>
      <c r="FI169" s="116"/>
      <c r="FJ169" s="116"/>
      <c r="FK169" s="116"/>
      <c r="FL169" s="116"/>
      <c r="FM169" s="116"/>
      <c r="FN169" s="116"/>
      <c r="FO169" s="116"/>
      <c r="FP169" s="116"/>
      <c r="FQ169" s="116"/>
      <c r="FR169" s="116"/>
      <c r="FS169" s="116"/>
      <c r="FT169" s="116"/>
      <c r="FU169" s="116"/>
      <c r="FV169" s="116"/>
      <c r="FW169" s="116"/>
      <c r="FX169" s="116"/>
      <c r="FY169" s="116"/>
      <c r="FZ169" s="116"/>
      <c r="GA169" s="116"/>
      <c r="GB169" s="116"/>
      <c r="GC169" s="116"/>
      <c r="GD169" s="116"/>
      <c r="GE169" s="116"/>
      <c r="GF169" s="116"/>
      <c r="GG169" s="116"/>
      <c r="GH169" s="116"/>
      <c r="GI169" s="116"/>
      <c r="GJ169" s="116"/>
      <c r="GK169" s="116"/>
      <c r="GL169" s="116"/>
      <c r="GM169" s="116"/>
      <c r="GN169" s="116"/>
      <c r="GO169" s="116"/>
    </row>
    <row r="170" spans="3:222" x14ac:dyDescent="0.2">
      <c r="C170" s="127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28"/>
      <c r="DA170" s="128"/>
      <c r="DB170" s="128"/>
      <c r="DC170" s="128"/>
      <c r="DD170" s="128"/>
      <c r="DE170" s="128"/>
      <c r="DF170" s="128"/>
      <c r="DG170" s="128"/>
      <c r="DH170" s="128"/>
      <c r="DI170" s="128"/>
      <c r="DJ170" s="128"/>
      <c r="DK170" s="128"/>
      <c r="DL170" s="116"/>
      <c r="DM170" s="116"/>
      <c r="DN170" s="116"/>
      <c r="DO170" s="116"/>
      <c r="DP170" s="116"/>
      <c r="DQ170" s="116"/>
      <c r="DR170" s="116"/>
      <c r="DS170" s="116"/>
      <c r="DT170" s="116"/>
      <c r="DU170" s="116"/>
      <c r="DV170" s="116"/>
      <c r="DW170" s="116"/>
      <c r="DX170" s="116"/>
      <c r="DY170" s="116"/>
      <c r="DZ170" s="116"/>
      <c r="EA170" s="116"/>
      <c r="EB170" s="116"/>
      <c r="EC170" s="116"/>
      <c r="ED170" s="116"/>
      <c r="EE170" s="116"/>
      <c r="EF170" s="116"/>
      <c r="EG170" s="116"/>
      <c r="EH170" s="116"/>
      <c r="EI170" s="116"/>
      <c r="EJ170" s="116"/>
      <c r="EK170" s="116"/>
      <c r="EL170" s="116"/>
      <c r="EM170" s="116"/>
      <c r="EN170" s="116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  <c r="EY170" s="116"/>
      <c r="EZ170" s="116"/>
      <c r="FA170" s="116"/>
      <c r="FB170" s="116"/>
      <c r="FC170" s="116"/>
      <c r="FD170" s="116"/>
      <c r="FE170" s="116"/>
      <c r="FF170" s="116"/>
      <c r="FG170" s="116"/>
      <c r="FH170" s="116"/>
      <c r="FI170" s="116"/>
      <c r="FJ170" s="116"/>
      <c r="FK170" s="116"/>
      <c r="FL170" s="116"/>
      <c r="FM170" s="116"/>
      <c r="FN170" s="116"/>
      <c r="FO170" s="116"/>
      <c r="FP170" s="116"/>
      <c r="FQ170" s="116"/>
      <c r="FR170" s="116"/>
      <c r="FS170" s="116"/>
      <c r="FT170" s="116"/>
      <c r="FU170" s="116"/>
      <c r="FV170" s="116"/>
      <c r="FW170" s="116"/>
      <c r="FX170" s="116"/>
      <c r="FY170" s="116"/>
      <c r="FZ170" s="116"/>
      <c r="GA170" s="116"/>
      <c r="GB170" s="116"/>
      <c r="GC170" s="116"/>
      <c r="GD170" s="116"/>
      <c r="GE170" s="116"/>
      <c r="GF170" s="116"/>
      <c r="GG170" s="116"/>
      <c r="GH170" s="116"/>
      <c r="GI170" s="116"/>
      <c r="GJ170" s="116"/>
      <c r="GK170" s="116"/>
      <c r="GL170" s="116"/>
      <c r="GM170" s="116"/>
      <c r="GN170" s="116"/>
      <c r="GO170" s="116"/>
    </row>
    <row r="171" spans="3:222" x14ac:dyDescent="0.2">
      <c r="C171" s="127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28"/>
      <c r="DA171" s="128"/>
      <c r="DB171" s="128"/>
      <c r="DC171" s="128"/>
      <c r="DD171" s="128"/>
      <c r="DE171" s="128"/>
      <c r="DF171" s="128"/>
      <c r="DG171" s="128"/>
      <c r="DH171" s="128"/>
      <c r="DI171" s="128"/>
      <c r="DJ171" s="128"/>
      <c r="DK171" s="128"/>
      <c r="DL171" s="116"/>
      <c r="DM171" s="116"/>
      <c r="DN171" s="116"/>
      <c r="DO171" s="116"/>
      <c r="DP171" s="116"/>
      <c r="DQ171" s="116"/>
      <c r="DR171" s="116"/>
      <c r="DS171" s="116"/>
      <c r="DT171" s="116"/>
      <c r="DU171" s="116"/>
      <c r="DV171" s="116"/>
      <c r="DW171" s="116"/>
      <c r="DX171" s="116"/>
      <c r="DY171" s="116"/>
      <c r="DZ171" s="116"/>
      <c r="EA171" s="116"/>
      <c r="EB171" s="116"/>
      <c r="EC171" s="116"/>
      <c r="ED171" s="116"/>
      <c r="EE171" s="116"/>
      <c r="EF171" s="116"/>
      <c r="EG171" s="116"/>
      <c r="EH171" s="116"/>
      <c r="EI171" s="116"/>
      <c r="EJ171" s="116"/>
      <c r="EK171" s="116"/>
      <c r="EL171" s="116"/>
      <c r="EM171" s="116"/>
      <c r="EN171" s="116"/>
      <c r="EO171" s="116"/>
      <c r="EP171" s="116"/>
      <c r="EQ171" s="116"/>
      <c r="ER171" s="116"/>
      <c r="ES171" s="116"/>
      <c r="ET171" s="116"/>
      <c r="EU171" s="116"/>
      <c r="EV171" s="116"/>
      <c r="EW171" s="116"/>
      <c r="EX171" s="116"/>
      <c r="EY171" s="116"/>
      <c r="EZ171" s="116"/>
      <c r="FA171" s="116"/>
      <c r="FB171" s="116"/>
      <c r="FC171" s="116"/>
      <c r="FD171" s="116"/>
      <c r="FE171" s="116"/>
      <c r="FF171" s="116"/>
      <c r="FG171" s="116"/>
      <c r="FH171" s="116"/>
      <c r="FI171" s="116"/>
      <c r="FJ171" s="116"/>
      <c r="FK171" s="116"/>
      <c r="FL171" s="116"/>
      <c r="FM171" s="116"/>
      <c r="FN171" s="116"/>
      <c r="FO171" s="116"/>
      <c r="FP171" s="116"/>
      <c r="FQ171" s="116"/>
      <c r="FR171" s="116"/>
      <c r="FS171" s="116"/>
      <c r="FT171" s="116"/>
      <c r="FU171" s="116"/>
      <c r="FV171" s="116"/>
      <c r="FW171" s="116"/>
      <c r="FX171" s="116"/>
      <c r="FY171" s="116"/>
      <c r="FZ171" s="116"/>
      <c r="GA171" s="116"/>
      <c r="GB171" s="116"/>
      <c r="GC171" s="116"/>
      <c r="GD171" s="116"/>
      <c r="GE171" s="116"/>
      <c r="GF171" s="116"/>
      <c r="GG171" s="116"/>
      <c r="GH171" s="116"/>
      <c r="GI171" s="116"/>
      <c r="GJ171" s="116"/>
      <c r="GK171" s="116"/>
      <c r="GL171" s="116"/>
      <c r="GM171" s="116"/>
      <c r="GN171" s="116"/>
      <c r="GO171" s="116"/>
    </row>
    <row r="172" spans="3:222" x14ac:dyDescent="0.2">
      <c r="C172" s="127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28"/>
      <c r="DA172" s="128"/>
      <c r="DB172" s="128"/>
      <c r="DC172" s="128"/>
      <c r="DD172" s="128"/>
      <c r="DE172" s="128"/>
      <c r="DF172" s="128"/>
      <c r="DG172" s="128"/>
      <c r="DH172" s="128"/>
      <c r="DI172" s="128"/>
      <c r="DJ172" s="128"/>
      <c r="DK172" s="128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6"/>
      <c r="FF172" s="116"/>
      <c r="FG172" s="116"/>
      <c r="FH172" s="116"/>
      <c r="FI172" s="116"/>
      <c r="FJ172" s="116"/>
      <c r="FK172" s="116"/>
      <c r="FL172" s="116"/>
      <c r="FM172" s="116"/>
      <c r="FN172" s="116"/>
      <c r="FO172" s="116"/>
      <c r="FP172" s="116"/>
      <c r="FQ172" s="116"/>
      <c r="FR172" s="116"/>
      <c r="FS172" s="116"/>
      <c r="FT172" s="116"/>
      <c r="FU172" s="116"/>
      <c r="FV172" s="116"/>
      <c r="FW172" s="116"/>
      <c r="FX172" s="116"/>
      <c r="FY172" s="116"/>
      <c r="FZ172" s="116"/>
      <c r="GA172" s="116"/>
      <c r="GB172" s="116"/>
      <c r="GC172" s="116"/>
      <c r="GD172" s="116"/>
      <c r="GE172" s="116"/>
      <c r="GF172" s="116"/>
      <c r="GG172" s="116"/>
      <c r="GH172" s="116"/>
      <c r="GI172" s="116"/>
      <c r="GJ172" s="116"/>
      <c r="GK172" s="116"/>
      <c r="GL172" s="116"/>
      <c r="GM172" s="116"/>
      <c r="GN172" s="116"/>
      <c r="GO172" s="116"/>
    </row>
    <row r="173" spans="3:222" x14ac:dyDescent="0.2">
      <c r="C173" s="127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28"/>
      <c r="DA173" s="128"/>
      <c r="DB173" s="128"/>
      <c r="DC173" s="128"/>
      <c r="DD173" s="128"/>
      <c r="DE173" s="128"/>
      <c r="DF173" s="128"/>
      <c r="DG173" s="128"/>
      <c r="DH173" s="128"/>
      <c r="DI173" s="128"/>
      <c r="DJ173" s="128"/>
      <c r="DK173" s="128"/>
      <c r="DL173" s="116"/>
      <c r="DM173" s="116"/>
      <c r="DN173" s="116"/>
      <c r="DO173" s="116"/>
      <c r="DP173" s="116"/>
      <c r="DQ173" s="116"/>
      <c r="DR173" s="116"/>
      <c r="DS173" s="116"/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6"/>
      <c r="EF173" s="116"/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6"/>
      <c r="ES173" s="116"/>
      <c r="ET173" s="116"/>
      <c r="EU173" s="116"/>
      <c r="EV173" s="116"/>
      <c r="EW173" s="116"/>
      <c r="EX173" s="116"/>
      <c r="EY173" s="116"/>
      <c r="EZ173" s="116"/>
      <c r="FA173" s="116"/>
      <c r="FB173" s="116"/>
      <c r="FC173" s="116"/>
      <c r="FD173" s="116"/>
      <c r="FE173" s="116"/>
      <c r="FF173" s="116"/>
      <c r="FG173" s="116"/>
      <c r="FH173" s="116"/>
      <c r="FI173" s="116"/>
      <c r="FJ173" s="116"/>
      <c r="FK173" s="116"/>
      <c r="FL173" s="116"/>
      <c r="FM173" s="116"/>
      <c r="FN173" s="116"/>
      <c r="FO173" s="116"/>
      <c r="FP173" s="116"/>
      <c r="FQ173" s="116"/>
      <c r="FR173" s="116"/>
      <c r="FS173" s="116"/>
      <c r="FT173" s="116"/>
      <c r="FU173" s="116"/>
      <c r="FV173" s="116"/>
      <c r="FW173" s="116"/>
      <c r="FX173" s="116"/>
      <c r="FY173" s="116"/>
      <c r="FZ173" s="116"/>
      <c r="GA173" s="116"/>
      <c r="GB173" s="116"/>
      <c r="GC173" s="116"/>
      <c r="GD173" s="116"/>
      <c r="GE173" s="116"/>
      <c r="GF173" s="116"/>
      <c r="GG173" s="116"/>
      <c r="GH173" s="116"/>
      <c r="GI173" s="116"/>
      <c r="GJ173" s="116"/>
      <c r="GK173" s="116"/>
      <c r="GL173" s="116"/>
      <c r="GM173" s="116"/>
      <c r="GN173" s="116"/>
      <c r="GO173" s="116"/>
    </row>
    <row r="174" spans="3:222" x14ac:dyDescent="0.2">
      <c r="C174" s="127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28"/>
      <c r="DA174" s="128"/>
      <c r="DB174" s="128"/>
      <c r="DC174" s="128"/>
      <c r="DD174" s="128"/>
      <c r="DE174" s="128"/>
      <c r="DF174" s="128"/>
      <c r="DG174" s="128"/>
      <c r="DH174" s="128"/>
      <c r="DI174" s="128"/>
      <c r="DJ174" s="128"/>
      <c r="DK174" s="128"/>
      <c r="DL174" s="116"/>
      <c r="DM174" s="116"/>
      <c r="DN174" s="116"/>
      <c r="DO174" s="116"/>
      <c r="DP174" s="116"/>
      <c r="DQ174" s="116"/>
      <c r="DR174" s="116"/>
      <c r="DS174" s="116"/>
      <c r="DT174" s="116"/>
      <c r="DU174" s="116"/>
      <c r="DV174" s="116"/>
      <c r="DW174" s="116"/>
      <c r="DX174" s="116"/>
      <c r="DY174" s="116"/>
      <c r="DZ174" s="116"/>
      <c r="EA174" s="116"/>
      <c r="EB174" s="116"/>
      <c r="EC174" s="116"/>
      <c r="ED174" s="116"/>
      <c r="EE174" s="116"/>
      <c r="EF174" s="116"/>
      <c r="EG174" s="116"/>
      <c r="EH174" s="116"/>
      <c r="EI174" s="116"/>
      <c r="EJ174" s="116"/>
      <c r="EK174" s="116"/>
      <c r="EL174" s="116"/>
      <c r="EM174" s="116"/>
      <c r="EN174" s="116"/>
      <c r="EO174" s="116"/>
      <c r="EP174" s="116"/>
      <c r="EQ174" s="116"/>
      <c r="ER174" s="116"/>
      <c r="ES174" s="116"/>
      <c r="ET174" s="116"/>
      <c r="EU174" s="116"/>
      <c r="EV174" s="116"/>
      <c r="EW174" s="116"/>
      <c r="EX174" s="116"/>
      <c r="EY174" s="116"/>
      <c r="EZ174" s="116"/>
      <c r="FA174" s="116"/>
      <c r="FB174" s="116"/>
      <c r="FC174" s="116"/>
      <c r="FD174" s="116"/>
      <c r="FE174" s="116"/>
      <c r="FF174" s="116"/>
      <c r="FG174" s="116"/>
      <c r="FH174" s="116"/>
      <c r="FI174" s="116"/>
      <c r="FJ174" s="116"/>
      <c r="FK174" s="116"/>
      <c r="FL174" s="116"/>
      <c r="FM174" s="116"/>
      <c r="FN174" s="116"/>
      <c r="FO174" s="116"/>
      <c r="FP174" s="116"/>
      <c r="FQ174" s="116"/>
      <c r="FR174" s="116"/>
      <c r="FS174" s="116"/>
      <c r="FT174" s="116"/>
      <c r="FU174" s="116"/>
      <c r="FV174" s="116"/>
      <c r="FW174" s="116"/>
      <c r="FX174" s="116"/>
      <c r="FY174" s="116"/>
      <c r="FZ174" s="116"/>
      <c r="GA174" s="116"/>
      <c r="GB174" s="116"/>
      <c r="GC174" s="116"/>
      <c r="GD174" s="116"/>
      <c r="GE174" s="116"/>
      <c r="GF174" s="116"/>
      <c r="GG174" s="116"/>
      <c r="GH174" s="116"/>
      <c r="GI174" s="116"/>
      <c r="GJ174" s="116"/>
      <c r="GK174" s="116"/>
      <c r="GL174" s="116"/>
      <c r="GM174" s="116"/>
      <c r="GN174" s="116"/>
      <c r="GO174" s="116"/>
    </row>
    <row r="175" spans="3:222" x14ac:dyDescent="0.2">
      <c r="C175" s="127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28"/>
      <c r="DA175" s="128"/>
      <c r="DB175" s="128"/>
      <c r="DC175" s="128"/>
      <c r="DD175" s="128"/>
      <c r="DE175" s="128"/>
      <c r="DF175" s="128"/>
      <c r="DG175" s="128"/>
      <c r="DH175" s="128"/>
      <c r="DI175" s="128"/>
      <c r="DJ175" s="128"/>
      <c r="DK175" s="128"/>
      <c r="DL175" s="116"/>
      <c r="DM175" s="116"/>
      <c r="DN175" s="116"/>
      <c r="DO175" s="116"/>
      <c r="DP175" s="116"/>
      <c r="DQ175" s="116"/>
      <c r="DR175" s="116"/>
      <c r="DS175" s="116"/>
      <c r="DT175" s="116"/>
      <c r="DU175" s="116"/>
      <c r="DV175" s="116"/>
      <c r="DW175" s="116"/>
      <c r="DX175" s="116"/>
      <c r="DY175" s="116"/>
      <c r="DZ175" s="116"/>
      <c r="EA175" s="116"/>
      <c r="EB175" s="116"/>
      <c r="EC175" s="116"/>
      <c r="ED175" s="116"/>
      <c r="EE175" s="116"/>
      <c r="EF175" s="116"/>
      <c r="EG175" s="116"/>
      <c r="EH175" s="116"/>
      <c r="EI175" s="116"/>
      <c r="EJ175" s="116"/>
      <c r="EK175" s="116"/>
      <c r="EL175" s="116"/>
      <c r="EM175" s="116"/>
      <c r="EN175" s="116"/>
      <c r="EO175" s="116"/>
      <c r="EP175" s="116"/>
      <c r="EQ175" s="116"/>
      <c r="ER175" s="116"/>
      <c r="ES175" s="116"/>
      <c r="ET175" s="116"/>
      <c r="EU175" s="116"/>
      <c r="EV175" s="116"/>
      <c r="EW175" s="116"/>
      <c r="EX175" s="116"/>
      <c r="EY175" s="116"/>
      <c r="EZ175" s="116"/>
      <c r="FA175" s="116"/>
      <c r="FB175" s="116"/>
      <c r="FC175" s="116"/>
      <c r="FD175" s="116"/>
      <c r="FE175" s="116"/>
      <c r="FF175" s="116"/>
      <c r="FG175" s="116"/>
      <c r="FH175" s="116"/>
      <c r="FI175" s="116"/>
      <c r="FJ175" s="116"/>
      <c r="FK175" s="116"/>
      <c r="FL175" s="116"/>
      <c r="FM175" s="116"/>
      <c r="FN175" s="116"/>
      <c r="FO175" s="116"/>
      <c r="FP175" s="116"/>
      <c r="FQ175" s="116"/>
      <c r="FR175" s="116"/>
      <c r="FS175" s="116"/>
      <c r="FT175" s="116"/>
      <c r="FU175" s="116"/>
      <c r="FV175" s="116"/>
      <c r="FW175" s="116"/>
      <c r="FX175" s="116"/>
      <c r="FY175" s="116"/>
      <c r="FZ175" s="116"/>
      <c r="GA175" s="116"/>
      <c r="GB175" s="116"/>
      <c r="GC175" s="116"/>
      <c r="GD175" s="116"/>
      <c r="GE175" s="116"/>
      <c r="GF175" s="116"/>
      <c r="GG175" s="116"/>
      <c r="GH175" s="116"/>
      <c r="GI175" s="116"/>
      <c r="GJ175" s="116"/>
      <c r="GK175" s="116"/>
      <c r="GL175" s="116"/>
      <c r="GM175" s="116"/>
      <c r="GN175" s="116"/>
      <c r="GO175" s="116"/>
    </row>
    <row r="176" spans="3:222" x14ac:dyDescent="0.2">
      <c r="C176" s="127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28"/>
      <c r="DA176" s="128"/>
      <c r="DB176" s="128"/>
      <c r="DC176" s="128"/>
      <c r="DD176" s="128"/>
      <c r="DE176" s="128"/>
      <c r="DF176" s="128"/>
      <c r="DG176" s="128"/>
      <c r="DH176" s="128"/>
      <c r="DI176" s="128"/>
      <c r="DJ176" s="128"/>
      <c r="DK176" s="128"/>
      <c r="DL176" s="116"/>
      <c r="DM176" s="116"/>
      <c r="DN176" s="116"/>
      <c r="DO176" s="116"/>
      <c r="DP176" s="116"/>
      <c r="DQ176" s="116"/>
      <c r="DR176" s="116"/>
      <c r="DS176" s="116"/>
      <c r="DT176" s="116"/>
      <c r="DU176" s="116"/>
      <c r="DV176" s="116"/>
      <c r="DW176" s="116"/>
      <c r="DX176" s="116"/>
      <c r="DY176" s="116"/>
      <c r="DZ176" s="116"/>
      <c r="EA176" s="116"/>
      <c r="EB176" s="116"/>
      <c r="EC176" s="116"/>
      <c r="ED176" s="116"/>
      <c r="EE176" s="116"/>
      <c r="EF176" s="116"/>
      <c r="EG176" s="116"/>
      <c r="EH176" s="116"/>
      <c r="EI176" s="116"/>
      <c r="EJ176" s="116"/>
      <c r="EK176" s="116"/>
      <c r="EL176" s="116"/>
      <c r="EM176" s="116"/>
      <c r="EN176" s="116"/>
      <c r="EO176" s="116"/>
      <c r="EP176" s="116"/>
      <c r="EQ176" s="116"/>
      <c r="ER176" s="116"/>
      <c r="ES176" s="116"/>
      <c r="ET176" s="116"/>
      <c r="EU176" s="116"/>
      <c r="EV176" s="116"/>
      <c r="EW176" s="116"/>
      <c r="EX176" s="116"/>
      <c r="EY176" s="116"/>
      <c r="EZ176" s="116"/>
      <c r="FA176" s="116"/>
      <c r="FB176" s="116"/>
      <c r="FC176" s="116"/>
      <c r="FD176" s="116"/>
      <c r="FE176" s="116"/>
      <c r="FF176" s="116"/>
      <c r="FG176" s="116"/>
      <c r="FH176" s="116"/>
      <c r="FI176" s="116"/>
      <c r="FJ176" s="116"/>
      <c r="FK176" s="116"/>
      <c r="FL176" s="116"/>
      <c r="FM176" s="116"/>
      <c r="FN176" s="116"/>
      <c r="FO176" s="116"/>
      <c r="FP176" s="116"/>
      <c r="FQ176" s="116"/>
      <c r="FR176" s="116"/>
      <c r="FS176" s="116"/>
      <c r="FT176" s="116"/>
      <c r="FU176" s="116"/>
      <c r="FV176" s="116"/>
      <c r="FW176" s="116"/>
      <c r="FX176" s="116"/>
      <c r="FY176" s="116"/>
      <c r="FZ176" s="116"/>
      <c r="GA176" s="116"/>
      <c r="GB176" s="116"/>
      <c r="GC176" s="116"/>
      <c r="GD176" s="116"/>
      <c r="GE176" s="116"/>
      <c r="GF176" s="116"/>
      <c r="GG176" s="116"/>
      <c r="GH176" s="116"/>
      <c r="GI176" s="116"/>
      <c r="GJ176" s="116"/>
      <c r="GK176" s="116"/>
      <c r="GL176" s="116"/>
      <c r="GM176" s="116"/>
      <c r="GN176" s="116"/>
      <c r="GO176" s="116"/>
    </row>
    <row r="177" spans="3:197" x14ac:dyDescent="0.2">
      <c r="C177" s="127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28"/>
      <c r="DA177" s="128"/>
      <c r="DB177" s="128"/>
      <c r="DC177" s="128"/>
      <c r="DD177" s="128"/>
      <c r="DE177" s="128"/>
      <c r="DF177" s="128"/>
      <c r="DG177" s="128"/>
      <c r="DH177" s="128"/>
      <c r="DI177" s="128"/>
      <c r="DJ177" s="128"/>
      <c r="DK177" s="128"/>
      <c r="DL177" s="116"/>
      <c r="DM177" s="116"/>
      <c r="DN177" s="116"/>
      <c r="DO177" s="116"/>
      <c r="DP177" s="116"/>
      <c r="DQ177" s="116"/>
      <c r="DR177" s="116"/>
      <c r="DS177" s="116"/>
      <c r="DT177" s="116"/>
      <c r="DU177" s="116"/>
      <c r="DV177" s="116"/>
      <c r="DW177" s="116"/>
      <c r="DX177" s="116"/>
      <c r="DY177" s="116"/>
      <c r="DZ177" s="116"/>
      <c r="EA177" s="116"/>
      <c r="EB177" s="116"/>
      <c r="EC177" s="116"/>
      <c r="ED177" s="116"/>
      <c r="EE177" s="116"/>
      <c r="EF177" s="116"/>
      <c r="EG177" s="116"/>
      <c r="EH177" s="116"/>
      <c r="EI177" s="116"/>
      <c r="EJ177" s="116"/>
      <c r="EK177" s="116"/>
      <c r="EL177" s="116"/>
      <c r="EM177" s="116"/>
      <c r="EN177" s="116"/>
      <c r="EO177" s="116"/>
      <c r="EP177" s="116"/>
      <c r="EQ177" s="116"/>
      <c r="ER177" s="116"/>
      <c r="ES177" s="116"/>
      <c r="ET177" s="116"/>
      <c r="EU177" s="116"/>
      <c r="EV177" s="116"/>
      <c r="EW177" s="116"/>
      <c r="EX177" s="116"/>
      <c r="EY177" s="116"/>
      <c r="EZ177" s="116"/>
      <c r="FA177" s="116"/>
      <c r="FB177" s="116"/>
      <c r="FC177" s="116"/>
      <c r="FD177" s="116"/>
      <c r="FE177" s="116"/>
      <c r="FF177" s="116"/>
      <c r="FG177" s="116"/>
      <c r="FH177" s="116"/>
      <c r="FI177" s="116"/>
      <c r="FJ177" s="116"/>
      <c r="FK177" s="116"/>
      <c r="FL177" s="116"/>
      <c r="FM177" s="116"/>
      <c r="FN177" s="116"/>
      <c r="FO177" s="116"/>
      <c r="FP177" s="116"/>
      <c r="FQ177" s="116"/>
      <c r="FR177" s="116"/>
      <c r="FS177" s="116"/>
      <c r="FT177" s="116"/>
      <c r="FU177" s="116"/>
      <c r="FV177" s="116"/>
      <c r="FW177" s="116"/>
      <c r="FX177" s="116"/>
      <c r="FY177" s="116"/>
      <c r="FZ177" s="116"/>
      <c r="GA177" s="116"/>
      <c r="GB177" s="116"/>
      <c r="GC177" s="116"/>
      <c r="GD177" s="116"/>
      <c r="GE177" s="116"/>
      <c r="GF177" s="116"/>
      <c r="GG177" s="116"/>
      <c r="GH177" s="116"/>
      <c r="GI177" s="116"/>
      <c r="GJ177" s="116"/>
      <c r="GK177" s="116"/>
      <c r="GL177" s="116"/>
      <c r="GM177" s="116"/>
      <c r="GN177" s="116"/>
      <c r="GO177" s="116"/>
    </row>
    <row r="178" spans="3:197" x14ac:dyDescent="0.2">
      <c r="C178" s="127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28"/>
      <c r="DA178" s="128"/>
      <c r="DB178" s="128"/>
      <c r="DC178" s="128"/>
      <c r="DD178" s="128"/>
      <c r="DE178" s="128"/>
      <c r="DF178" s="128"/>
      <c r="DG178" s="128"/>
      <c r="DH178" s="128"/>
      <c r="DI178" s="128"/>
      <c r="DJ178" s="128"/>
      <c r="DK178" s="128"/>
      <c r="DL178" s="116"/>
      <c r="DM178" s="116"/>
      <c r="DN178" s="116"/>
      <c r="DO178" s="116"/>
      <c r="DP178" s="116"/>
      <c r="DQ178" s="116"/>
      <c r="DR178" s="116"/>
      <c r="DS178" s="116"/>
      <c r="DT178" s="116"/>
      <c r="DU178" s="116"/>
      <c r="DV178" s="116"/>
      <c r="DW178" s="116"/>
      <c r="DX178" s="116"/>
      <c r="DY178" s="116"/>
      <c r="DZ178" s="116"/>
      <c r="EA178" s="116"/>
      <c r="EB178" s="116"/>
      <c r="EC178" s="116"/>
      <c r="ED178" s="116"/>
      <c r="EE178" s="116"/>
      <c r="EF178" s="116"/>
      <c r="EG178" s="116"/>
      <c r="EH178" s="116"/>
      <c r="EI178" s="116"/>
      <c r="EJ178" s="116"/>
      <c r="EK178" s="116"/>
      <c r="EL178" s="116"/>
      <c r="EM178" s="116"/>
      <c r="EN178" s="116"/>
      <c r="EO178" s="116"/>
      <c r="EP178" s="116"/>
      <c r="EQ178" s="116"/>
      <c r="ER178" s="116"/>
      <c r="ES178" s="116"/>
      <c r="ET178" s="116"/>
      <c r="EU178" s="116"/>
      <c r="EV178" s="116"/>
      <c r="EW178" s="116"/>
      <c r="EX178" s="116"/>
      <c r="EY178" s="116"/>
      <c r="EZ178" s="116"/>
      <c r="FA178" s="116"/>
      <c r="FB178" s="116"/>
      <c r="FC178" s="116"/>
      <c r="FD178" s="116"/>
      <c r="FE178" s="116"/>
      <c r="FF178" s="116"/>
      <c r="FG178" s="116"/>
      <c r="FH178" s="116"/>
      <c r="FI178" s="116"/>
      <c r="FJ178" s="116"/>
      <c r="FK178" s="116"/>
      <c r="FL178" s="116"/>
      <c r="FM178" s="116"/>
      <c r="FN178" s="116"/>
      <c r="FO178" s="116"/>
      <c r="FP178" s="116"/>
      <c r="FQ178" s="116"/>
      <c r="FR178" s="116"/>
      <c r="FS178" s="116"/>
      <c r="FT178" s="116"/>
      <c r="FU178" s="116"/>
      <c r="FV178" s="116"/>
      <c r="FW178" s="116"/>
      <c r="FX178" s="116"/>
      <c r="FY178" s="116"/>
      <c r="FZ178" s="116"/>
      <c r="GA178" s="116"/>
      <c r="GB178" s="116"/>
      <c r="GC178" s="116"/>
      <c r="GD178" s="116"/>
      <c r="GE178" s="116"/>
      <c r="GF178" s="116"/>
      <c r="GG178" s="116"/>
      <c r="GH178" s="116"/>
      <c r="GI178" s="116"/>
      <c r="GJ178" s="116"/>
      <c r="GK178" s="116"/>
      <c r="GL178" s="116"/>
      <c r="GM178" s="116"/>
      <c r="GN178" s="116"/>
      <c r="GO178" s="116"/>
    </row>
    <row r="179" spans="3:197" x14ac:dyDescent="0.2">
      <c r="C179" s="127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28"/>
      <c r="DA179" s="128"/>
      <c r="DB179" s="128"/>
      <c r="DC179" s="128"/>
      <c r="DD179" s="128"/>
      <c r="DE179" s="128"/>
      <c r="DF179" s="128"/>
      <c r="DG179" s="128"/>
      <c r="DH179" s="128"/>
      <c r="DI179" s="128"/>
      <c r="DJ179" s="128"/>
      <c r="DK179" s="128"/>
      <c r="DL179" s="116"/>
      <c r="DM179" s="116"/>
      <c r="DN179" s="116"/>
      <c r="DO179" s="116"/>
      <c r="DP179" s="116"/>
      <c r="DQ179" s="116"/>
      <c r="DR179" s="116"/>
      <c r="DS179" s="116"/>
      <c r="DT179" s="116"/>
      <c r="DU179" s="116"/>
      <c r="DV179" s="116"/>
      <c r="DW179" s="116"/>
      <c r="DX179" s="116"/>
      <c r="DY179" s="116"/>
      <c r="DZ179" s="116"/>
      <c r="EA179" s="116"/>
      <c r="EB179" s="116"/>
      <c r="EC179" s="116"/>
      <c r="ED179" s="116"/>
      <c r="EE179" s="116"/>
      <c r="EF179" s="116"/>
      <c r="EG179" s="116"/>
      <c r="EH179" s="116"/>
      <c r="EI179" s="116"/>
      <c r="EJ179" s="116"/>
      <c r="EK179" s="116"/>
      <c r="EL179" s="116"/>
      <c r="EM179" s="116"/>
      <c r="EN179" s="116"/>
      <c r="EO179" s="116"/>
      <c r="EP179" s="116"/>
      <c r="EQ179" s="116"/>
      <c r="ER179" s="116"/>
      <c r="ES179" s="116"/>
      <c r="ET179" s="116"/>
      <c r="EU179" s="116"/>
      <c r="EV179" s="116"/>
      <c r="EW179" s="116"/>
      <c r="EX179" s="116"/>
      <c r="EY179" s="116"/>
      <c r="EZ179" s="116"/>
      <c r="FA179" s="116"/>
      <c r="FB179" s="116"/>
      <c r="FC179" s="116"/>
      <c r="FD179" s="116"/>
      <c r="FE179" s="116"/>
      <c r="FF179" s="116"/>
      <c r="FG179" s="116"/>
      <c r="FH179" s="116"/>
      <c r="FI179" s="116"/>
      <c r="FJ179" s="116"/>
      <c r="FK179" s="116"/>
      <c r="FL179" s="116"/>
      <c r="FM179" s="116"/>
      <c r="FN179" s="116"/>
      <c r="FO179" s="116"/>
      <c r="FP179" s="116"/>
      <c r="FQ179" s="116"/>
      <c r="FR179" s="116"/>
      <c r="FS179" s="116"/>
      <c r="FT179" s="116"/>
      <c r="FU179" s="116"/>
      <c r="FV179" s="116"/>
      <c r="FW179" s="116"/>
      <c r="FX179" s="116"/>
      <c r="FY179" s="116"/>
      <c r="FZ179" s="116"/>
      <c r="GA179" s="116"/>
      <c r="GB179" s="116"/>
      <c r="GC179" s="116"/>
      <c r="GD179" s="116"/>
      <c r="GE179" s="116"/>
      <c r="GF179" s="116"/>
      <c r="GG179" s="116"/>
      <c r="GH179" s="116"/>
      <c r="GI179" s="116"/>
      <c r="GJ179" s="116"/>
      <c r="GK179" s="116"/>
      <c r="GL179" s="116"/>
      <c r="GM179" s="116"/>
      <c r="GN179" s="116"/>
      <c r="GO179" s="116"/>
    </row>
    <row r="180" spans="3:197" x14ac:dyDescent="0.2">
      <c r="C180" s="127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28"/>
      <c r="DA180" s="128"/>
      <c r="DB180" s="128"/>
      <c r="DC180" s="128"/>
      <c r="DD180" s="128"/>
      <c r="DE180" s="128"/>
      <c r="DF180" s="128"/>
      <c r="DG180" s="128"/>
      <c r="DH180" s="128"/>
      <c r="DI180" s="128"/>
      <c r="DJ180" s="128"/>
      <c r="DK180" s="128"/>
      <c r="DL180" s="116"/>
      <c r="DM180" s="116"/>
      <c r="DN180" s="116"/>
      <c r="DO180" s="116"/>
      <c r="DP180" s="116"/>
      <c r="DQ180" s="116"/>
      <c r="DR180" s="116"/>
      <c r="DS180" s="116"/>
      <c r="DT180" s="116"/>
      <c r="DU180" s="116"/>
      <c r="DV180" s="116"/>
      <c r="DW180" s="116"/>
      <c r="DX180" s="116"/>
      <c r="DY180" s="116"/>
      <c r="DZ180" s="116"/>
      <c r="EA180" s="116"/>
      <c r="EB180" s="116"/>
      <c r="EC180" s="116"/>
      <c r="ED180" s="116"/>
      <c r="EE180" s="116"/>
      <c r="EF180" s="116"/>
      <c r="EG180" s="116"/>
      <c r="EH180" s="116"/>
      <c r="EI180" s="116"/>
      <c r="EJ180" s="116"/>
      <c r="EK180" s="116"/>
      <c r="EL180" s="116"/>
      <c r="EM180" s="116"/>
      <c r="EN180" s="116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6"/>
      <c r="FF180" s="116"/>
      <c r="FG180" s="116"/>
      <c r="FH180" s="116"/>
      <c r="FI180" s="116"/>
      <c r="FJ180" s="116"/>
      <c r="FK180" s="116"/>
      <c r="FL180" s="116"/>
      <c r="FM180" s="116"/>
      <c r="FN180" s="116"/>
      <c r="FO180" s="116"/>
      <c r="FP180" s="116"/>
      <c r="FQ180" s="116"/>
      <c r="FR180" s="116"/>
      <c r="FS180" s="116"/>
      <c r="FT180" s="116"/>
      <c r="FU180" s="116"/>
      <c r="FV180" s="116"/>
      <c r="FW180" s="116"/>
      <c r="FX180" s="116"/>
      <c r="FY180" s="116"/>
      <c r="FZ180" s="116"/>
      <c r="GA180" s="116"/>
      <c r="GB180" s="116"/>
      <c r="GC180" s="116"/>
      <c r="GD180" s="116"/>
      <c r="GE180" s="116"/>
      <c r="GF180" s="116"/>
      <c r="GG180" s="116"/>
      <c r="GH180" s="116"/>
      <c r="GI180" s="116"/>
      <c r="GJ180" s="116"/>
      <c r="GK180" s="116"/>
      <c r="GL180" s="116"/>
      <c r="GM180" s="116"/>
      <c r="GN180" s="116"/>
      <c r="GO180" s="116"/>
    </row>
    <row r="181" spans="3:197" x14ac:dyDescent="0.2">
      <c r="C181" s="127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28"/>
      <c r="DA181" s="128"/>
      <c r="DB181" s="128"/>
      <c r="DC181" s="128"/>
      <c r="DD181" s="128"/>
      <c r="DE181" s="128"/>
      <c r="DF181" s="128"/>
      <c r="DG181" s="128"/>
      <c r="DH181" s="128"/>
      <c r="DI181" s="128"/>
      <c r="DJ181" s="128"/>
      <c r="DK181" s="128"/>
      <c r="DL181" s="116"/>
      <c r="DM181" s="116"/>
      <c r="DN181" s="116"/>
      <c r="DO181" s="116"/>
      <c r="DP181" s="116"/>
      <c r="DQ181" s="116"/>
      <c r="DR181" s="116"/>
      <c r="DS181" s="116"/>
      <c r="DT181" s="116"/>
      <c r="DU181" s="116"/>
      <c r="DV181" s="116"/>
      <c r="DW181" s="116"/>
      <c r="DX181" s="116"/>
      <c r="DY181" s="116"/>
      <c r="DZ181" s="116"/>
      <c r="EA181" s="116"/>
      <c r="EB181" s="116"/>
      <c r="EC181" s="116"/>
      <c r="ED181" s="116"/>
      <c r="EE181" s="116"/>
      <c r="EF181" s="116"/>
      <c r="EG181" s="116"/>
      <c r="EH181" s="116"/>
      <c r="EI181" s="116"/>
      <c r="EJ181" s="116"/>
      <c r="EK181" s="116"/>
      <c r="EL181" s="116"/>
      <c r="EM181" s="116"/>
      <c r="EN181" s="116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6"/>
      <c r="FF181" s="116"/>
      <c r="FG181" s="116"/>
      <c r="FH181" s="116"/>
      <c r="FI181" s="116"/>
      <c r="FJ181" s="116"/>
      <c r="FK181" s="116"/>
      <c r="FL181" s="116"/>
      <c r="FM181" s="116"/>
      <c r="FN181" s="116"/>
      <c r="FO181" s="116"/>
      <c r="FP181" s="116"/>
      <c r="FQ181" s="116"/>
      <c r="FR181" s="116"/>
      <c r="FS181" s="116"/>
      <c r="FT181" s="116"/>
      <c r="FU181" s="116"/>
      <c r="FV181" s="116"/>
      <c r="FW181" s="116"/>
      <c r="FX181" s="116"/>
      <c r="FY181" s="116"/>
      <c r="FZ181" s="116"/>
      <c r="GA181" s="116"/>
      <c r="GB181" s="116"/>
      <c r="GC181" s="116"/>
      <c r="GD181" s="116"/>
      <c r="GE181" s="116"/>
      <c r="GF181" s="116"/>
      <c r="GG181" s="116"/>
      <c r="GH181" s="116"/>
      <c r="GI181" s="116"/>
      <c r="GJ181" s="116"/>
      <c r="GK181" s="116"/>
      <c r="GL181" s="116"/>
      <c r="GM181" s="116"/>
      <c r="GN181" s="116"/>
      <c r="GO181" s="116"/>
    </row>
    <row r="182" spans="3:197" x14ac:dyDescent="0.2">
      <c r="C182" s="127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28"/>
      <c r="DA182" s="128"/>
      <c r="DB182" s="128"/>
      <c r="DC182" s="128"/>
      <c r="DD182" s="128"/>
      <c r="DE182" s="128"/>
      <c r="DF182" s="128"/>
      <c r="DG182" s="128"/>
      <c r="DH182" s="128"/>
      <c r="DI182" s="128"/>
      <c r="DJ182" s="128"/>
      <c r="DK182" s="128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  <c r="FJ182" s="116"/>
      <c r="FK182" s="116"/>
      <c r="FL182" s="116"/>
      <c r="FM182" s="116"/>
      <c r="FN182" s="116"/>
      <c r="FO182" s="116"/>
      <c r="FP182" s="116"/>
      <c r="FQ182" s="116"/>
      <c r="FR182" s="116"/>
      <c r="FS182" s="116"/>
      <c r="FT182" s="116"/>
      <c r="FU182" s="116"/>
      <c r="FV182" s="116"/>
      <c r="FW182" s="116"/>
      <c r="FX182" s="116"/>
      <c r="FY182" s="116"/>
      <c r="FZ182" s="116"/>
      <c r="GA182" s="116"/>
      <c r="GB182" s="116"/>
      <c r="GC182" s="116"/>
      <c r="GD182" s="116"/>
      <c r="GE182" s="116"/>
      <c r="GF182" s="116"/>
      <c r="GG182" s="116"/>
      <c r="GH182" s="116"/>
      <c r="GI182" s="116"/>
      <c r="GJ182" s="116"/>
      <c r="GK182" s="116"/>
      <c r="GL182" s="116"/>
      <c r="GM182" s="116"/>
      <c r="GN182" s="116"/>
      <c r="GO182" s="116"/>
    </row>
    <row r="183" spans="3:197" x14ac:dyDescent="0.2">
      <c r="C183" s="127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28"/>
      <c r="DA183" s="128"/>
      <c r="DB183" s="128"/>
      <c r="DC183" s="128"/>
      <c r="DD183" s="128"/>
      <c r="DE183" s="128"/>
      <c r="DF183" s="128"/>
      <c r="DG183" s="128"/>
      <c r="DH183" s="128"/>
      <c r="DI183" s="128"/>
      <c r="DJ183" s="128"/>
      <c r="DK183" s="128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6"/>
      <c r="FF183" s="116"/>
      <c r="FG183" s="116"/>
      <c r="FH183" s="116"/>
      <c r="FI183" s="116"/>
      <c r="FJ183" s="116"/>
      <c r="FK183" s="116"/>
      <c r="FL183" s="116"/>
      <c r="FM183" s="116"/>
      <c r="FN183" s="116"/>
      <c r="FO183" s="116"/>
      <c r="FP183" s="116"/>
      <c r="FQ183" s="116"/>
      <c r="FR183" s="116"/>
      <c r="FS183" s="116"/>
      <c r="FT183" s="116"/>
      <c r="FU183" s="116"/>
      <c r="FV183" s="116"/>
      <c r="FW183" s="116"/>
      <c r="FX183" s="116"/>
      <c r="FY183" s="116"/>
      <c r="FZ183" s="116"/>
      <c r="GA183" s="116"/>
      <c r="GB183" s="116"/>
      <c r="GC183" s="116"/>
      <c r="GD183" s="116"/>
      <c r="GE183" s="116"/>
      <c r="GF183" s="116"/>
      <c r="GG183" s="116"/>
      <c r="GH183" s="116"/>
      <c r="GI183" s="116"/>
      <c r="GJ183" s="116"/>
      <c r="GK183" s="116"/>
      <c r="GL183" s="116"/>
      <c r="GM183" s="116"/>
      <c r="GN183" s="116"/>
      <c r="GO183" s="116"/>
    </row>
    <row r="184" spans="3:197" x14ac:dyDescent="0.2">
      <c r="C184" s="127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28"/>
      <c r="DA184" s="128"/>
      <c r="DB184" s="128"/>
      <c r="DC184" s="128"/>
      <c r="DD184" s="128"/>
      <c r="DE184" s="128"/>
      <c r="DF184" s="128"/>
      <c r="DG184" s="128"/>
      <c r="DH184" s="128"/>
      <c r="DI184" s="128"/>
      <c r="DJ184" s="128"/>
      <c r="DK184" s="128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</row>
    <row r="185" spans="3:197" x14ac:dyDescent="0.2">
      <c r="C185" s="127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28"/>
      <c r="DA185" s="128"/>
      <c r="DB185" s="128"/>
      <c r="DC185" s="128"/>
      <c r="DD185" s="128"/>
      <c r="DE185" s="128"/>
      <c r="DF185" s="128"/>
      <c r="DG185" s="128"/>
      <c r="DH185" s="128"/>
      <c r="DI185" s="128"/>
      <c r="DJ185" s="128"/>
      <c r="DK185" s="128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  <c r="FJ185" s="116"/>
      <c r="FK185" s="116"/>
      <c r="FL185" s="116"/>
      <c r="FM185" s="116"/>
      <c r="FN185" s="116"/>
      <c r="FO185" s="116"/>
      <c r="FP185" s="116"/>
      <c r="FQ185" s="116"/>
      <c r="FR185" s="116"/>
      <c r="FS185" s="116"/>
      <c r="FT185" s="116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</row>
    <row r="186" spans="3:197" x14ac:dyDescent="0.2">
      <c r="C186" s="127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28"/>
      <c r="DA186" s="128"/>
      <c r="DB186" s="128"/>
      <c r="DC186" s="128"/>
      <c r="DD186" s="128"/>
      <c r="DE186" s="128"/>
      <c r="DF186" s="128"/>
      <c r="DG186" s="128"/>
      <c r="DH186" s="128"/>
      <c r="DI186" s="128"/>
      <c r="DJ186" s="128"/>
      <c r="DK186" s="128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  <c r="EC186" s="116"/>
      <c r="ED186" s="116"/>
      <c r="EE186" s="116"/>
      <c r="EF186" s="116"/>
      <c r="EG186" s="116"/>
      <c r="EH186" s="116"/>
      <c r="EI186" s="116"/>
      <c r="EJ186" s="116"/>
      <c r="EK186" s="116"/>
      <c r="EL186" s="116"/>
      <c r="EM186" s="116"/>
      <c r="EN186" s="116"/>
      <c r="EO186" s="116"/>
      <c r="EP186" s="116"/>
      <c r="EQ186" s="116"/>
      <c r="ER186" s="116"/>
      <c r="ES186" s="116"/>
      <c r="ET186" s="116"/>
      <c r="EU186" s="116"/>
      <c r="EV186" s="116"/>
      <c r="EW186" s="116"/>
      <c r="EX186" s="116"/>
      <c r="EY186" s="116"/>
      <c r="EZ186" s="116"/>
      <c r="FA186" s="116"/>
      <c r="FB186" s="116"/>
      <c r="FC186" s="116"/>
      <c r="FD186" s="116"/>
      <c r="FE186" s="116"/>
      <c r="FF186" s="116"/>
      <c r="FG186" s="116"/>
      <c r="FH186" s="116"/>
      <c r="FI186" s="116"/>
      <c r="FJ186" s="116"/>
      <c r="FK186" s="116"/>
      <c r="FL186" s="116"/>
      <c r="FM186" s="116"/>
      <c r="FN186" s="116"/>
      <c r="FO186" s="116"/>
      <c r="FP186" s="116"/>
      <c r="FQ186" s="116"/>
      <c r="FR186" s="116"/>
      <c r="FS186" s="116"/>
      <c r="FT186" s="116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  <c r="GH186" s="116"/>
      <c r="GI186" s="116"/>
      <c r="GJ186" s="116"/>
      <c r="GK186" s="116"/>
      <c r="GL186" s="116"/>
      <c r="GM186" s="116"/>
      <c r="GN186" s="116"/>
      <c r="GO186" s="116"/>
    </row>
    <row r="187" spans="3:197" x14ac:dyDescent="0.2">
      <c r="C187" s="127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28"/>
      <c r="DA187" s="128"/>
      <c r="DB187" s="128"/>
      <c r="DC187" s="128"/>
      <c r="DD187" s="128"/>
      <c r="DE187" s="128"/>
      <c r="DF187" s="128"/>
      <c r="DG187" s="128"/>
      <c r="DH187" s="128"/>
      <c r="DI187" s="128"/>
      <c r="DJ187" s="128"/>
      <c r="DK187" s="128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  <c r="EC187" s="116"/>
      <c r="ED187" s="116"/>
      <c r="EE187" s="116"/>
      <c r="EF187" s="116"/>
      <c r="EG187" s="116"/>
      <c r="EH187" s="116"/>
      <c r="EI187" s="116"/>
      <c r="EJ187" s="116"/>
      <c r="EK187" s="116"/>
      <c r="EL187" s="116"/>
      <c r="EM187" s="116"/>
      <c r="EN187" s="116"/>
      <c r="EO187" s="116"/>
      <c r="EP187" s="116"/>
      <c r="EQ187" s="116"/>
      <c r="ER187" s="116"/>
      <c r="ES187" s="116"/>
      <c r="ET187" s="116"/>
      <c r="EU187" s="116"/>
      <c r="EV187" s="116"/>
      <c r="EW187" s="116"/>
      <c r="EX187" s="116"/>
      <c r="EY187" s="116"/>
      <c r="EZ187" s="116"/>
      <c r="FA187" s="116"/>
      <c r="FB187" s="116"/>
      <c r="FC187" s="116"/>
      <c r="FD187" s="116"/>
      <c r="FE187" s="116"/>
      <c r="FF187" s="116"/>
      <c r="FG187" s="116"/>
      <c r="FH187" s="116"/>
      <c r="FI187" s="116"/>
      <c r="FJ187" s="116"/>
      <c r="FK187" s="116"/>
      <c r="FL187" s="116"/>
      <c r="FM187" s="116"/>
      <c r="FN187" s="116"/>
      <c r="FO187" s="116"/>
      <c r="FP187" s="116"/>
      <c r="FQ187" s="116"/>
      <c r="FR187" s="116"/>
      <c r="FS187" s="116"/>
      <c r="FT187" s="116"/>
      <c r="FU187" s="116"/>
      <c r="FV187" s="116"/>
      <c r="FW187" s="116"/>
      <c r="FX187" s="116"/>
      <c r="FY187" s="116"/>
      <c r="FZ187" s="116"/>
      <c r="GA187" s="116"/>
      <c r="GB187" s="116"/>
      <c r="GC187" s="116"/>
      <c r="GD187" s="116"/>
      <c r="GE187" s="116"/>
      <c r="GF187" s="116"/>
      <c r="GG187" s="116"/>
      <c r="GH187" s="116"/>
      <c r="GI187" s="116"/>
      <c r="GJ187" s="116"/>
      <c r="GK187" s="116"/>
      <c r="GL187" s="116"/>
      <c r="GM187" s="116"/>
      <c r="GN187" s="116"/>
      <c r="GO187" s="116"/>
    </row>
    <row r="188" spans="3:197" x14ac:dyDescent="0.2">
      <c r="C188" s="127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28"/>
      <c r="DA188" s="128"/>
      <c r="DB188" s="128"/>
      <c r="DC188" s="128"/>
      <c r="DD188" s="128"/>
      <c r="DE188" s="128"/>
      <c r="DF188" s="128"/>
      <c r="DG188" s="128"/>
      <c r="DH188" s="128"/>
      <c r="DI188" s="128"/>
      <c r="DJ188" s="128"/>
      <c r="DK188" s="128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  <c r="EC188" s="116"/>
      <c r="ED188" s="116"/>
      <c r="EE188" s="116"/>
      <c r="EF188" s="116"/>
      <c r="EG188" s="116"/>
      <c r="EH188" s="116"/>
      <c r="EI188" s="116"/>
      <c r="EJ188" s="116"/>
      <c r="EK188" s="116"/>
      <c r="EL188" s="116"/>
      <c r="EM188" s="116"/>
      <c r="EN188" s="116"/>
      <c r="EO188" s="116"/>
      <c r="EP188" s="116"/>
      <c r="EQ188" s="116"/>
      <c r="ER188" s="116"/>
      <c r="ES188" s="116"/>
      <c r="ET188" s="116"/>
      <c r="EU188" s="116"/>
      <c r="EV188" s="116"/>
      <c r="EW188" s="116"/>
      <c r="EX188" s="116"/>
      <c r="EY188" s="116"/>
      <c r="EZ188" s="116"/>
      <c r="FA188" s="116"/>
      <c r="FB188" s="116"/>
      <c r="FC188" s="116"/>
      <c r="FD188" s="116"/>
      <c r="FE188" s="116"/>
      <c r="FF188" s="116"/>
      <c r="FG188" s="116"/>
      <c r="FH188" s="116"/>
      <c r="FI188" s="116"/>
      <c r="FJ188" s="116"/>
      <c r="FK188" s="116"/>
      <c r="FL188" s="116"/>
      <c r="FM188" s="116"/>
      <c r="FN188" s="116"/>
      <c r="FO188" s="116"/>
      <c r="FP188" s="116"/>
      <c r="FQ188" s="116"/>
      <c r="FR188" s="116"/>
      <c r="FS188" s="116"/>
      <c r="FT188" s="116"/>
      <c r="FU188" s="116"/>
      <c r="FV188" s="116"/>
      <c r="FW188" s="116"/>
      <c r="FX188" s="116"/>
      <c r="FY188" s="116"/>
      <c r="FZ188" s="116"/>
      <c r="GA188" s="116"/>
      <c r="GB188" s="116"/>
      <c r="GC188" s="116"/>
      <c r="GD188" s="116"/>
      <c r="GE188" s="116"/>
      <c r="GF188" s="116"/>
      <c r="GG188" s="116"/>
      <c r="GH188" s="116"/>
      <c r="GI188" s="116"/>
      <c r="GJ188" s="116"/>
      <c r="GK188" s="116"/>
      <c r="GL188" s="116"/>
      <c r="GM188" s="116"/>
      <c r="GN188" s="116"/>
      <c r="GO188" s="116"/>
    </row>
    <row r="189" spans="3:197" x14ac:dyDescent="0.2">
      <c r="C189" s="127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28"/>
      <c r="DA189" s="128"/>
      <c r="DB189" s="128"/>
      <c r="DC189" s="128"/>
      <c r="DD189" s="128"/>
      <c r="DE189" s="128"/>
      <c r="DF189" s="128"/>
      <c r="DG189" s="128"/>
      <c r="DH189" s="128"/>
      <c r="DI189" s="128"/>
      <c r="DJ189" s="128"/>
      <c r="DK189" s="128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  <c r="EY189" s="116"/>
      <c r="EZ189" s="116"/>
      <c r="FA189" s="116"/>
      <c r="FB189" s="116"/>
      <c r="FC189" s="116"/>
      <c r="FD189" s="116"/>
      <c r="FE189" s="116"/>
      <c r="FF189" s="116"/>
      <c r="FG189" s="116"/>
      <c r="FH189" s="116"/>
      <c r="FI189" s="116"/>
      <c r="FJ189" s="116"/>
      <c r="FK189" s="116"/>
      <c r="FL189" s="116"/>
      <c r="FM189" s="116"/>
      <c r="FN189" s="116"/>
      <c r="FO189" s="116"/>
      <c r="FP189" s="116"/>
      <c r="FQ189" s="116"/>
      <c r="FR189" s="116"/>
      <c r="FS189" s="116"/>
      <c r="FT189" s="116"/>
      <c r="FU189" s="116"/>
      <c r="FV189" s="116"/>
      <c r="FW189" s="116"/>
      <c r="FX189" s="116"/>
      <c r="FY189" s="116"/>
      <c r="FZ189" s="116"/>
      <c r="GA189" s="116"/>
      <c r="GB189" s="116"/>
      <c r="GC189" s="116"/>
      <c r="GD189" s="116"/>
      <c r="GE189" s="116"/>
      <c r="GF189" s="116"/>
      <c r="GG189" s="116"/>
      <c r="GH189" s="116"/>
      <c r="GI189" s="116"/>
      <c r="GJ189" s="116"/>
      <c r="GK189" s="116"/>
      <c r="GL189" s="116"/>
      <c r="GM189" s="116"/>
      <c r="GN189" s="116"/>
      <c r="GO189" s="116"/>
    </row>
    <row r="190" spans="3:197" x14ac:dyDescent="0.2">
      <c r="C190" s="127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28"/>
      <c r="DA190" s="128"/>
      <c r="DB190" s="128"/>
      <c r="DC190" s="128"/>
      <c r="DD190" s="128"/>
      <c r="DE190" s="128"/>
      <c r="DF190" s="128"/>
      <c r="DG190" s="128"/>
      <c r="DH190" s="128"/>
      <c r="DI190" s="128"/>
      <c r="DJ190" s="128"/>
      <c r="DK190" s="128"/>
      <c r="DL190" s="116"/>
      <c r="DM190" s="116"/>
      <c r="DN190" s="116"/>
      <c r="DO190" s="116"/>
      <c r="DP190" s="116"/>
      <c r="DQ190" s="116"/>
      <c r="DR190" s="116"/>
      <c r="DS190" s="116"/>
      <c r="DT190" s="116"/>
      <c r="DU190" s="116"/>
      <c r="DV190" s="116"/>
      <c r="DW190" s="116"/>
      <c r="DX190" s="116"/>
      <c r="DY190" s="116"/>
      <c r="DZ190" s="116"/>
      <c r="EA190" s="116"/>
      <c r="EB190" s="116"/>
      <c r="EC190" s="116"/>
      <c r="ED190" s="116"/>
      <c r="EE190" s="116"/>
      <c r="EF190" s="116"/>
      <c r="EG190" s="116"/>
      <c r="EH190" s="116"/>
      <c r="EI190" s="116"/>
      <c r="EJ190" s="116"/>
      <c r="EK190" s="116"/>
      <c r="EL190" s="116"/>
      <c r="EM190" s="116"/>
      <c r="EN190" s="116"/>
      <c r="EO190" s="116"/>
      <c r="EP190" s="116"/>
      <c r="EQ190" s="116"/>
      <c r="ER190" s="116"/>
      <c r="ES190" s="116"/>
      <c r="ET190" s="116"/>
      <c r="EU190" s="116"/>
      <c r="EV190" s="116"/>
      <c r="EW190" s="116"/>
      <c r="EX190" s="116"/>
      <c r="EY190" s="116"/>
      <c r="EZ190" s="116"/>
      <c r="FA190" s="116"/>
      <c r="FB190" s="116"/>
      <c r="FC190" s="116"/>
      <c r="FD190" s="116"/>
      <c r="FE190" s="116"/>
      <c r="FF190" s="116"/>
      <c r="FG190" s="116"/>
      <c r="FH190" s="116"/>
      <c r="FI190" s="116"/>
      <c r="FJ190" s="116"/>
      <c r="FK190" s="116"/>
      <c r="FL190" s="116"/>
      <c r="FM190" s="116"/>
      <c r="FN190" s="116"/>
      <c r="FO190" s="116"/>
      <c r="FP190" s="116"/>
      <c r="FQ190" s="116"/>
      <c r="FR190" s="116"/>
      <c r="FS190" s="116"/>
      <c r="FT190" s="116"/>
      <c r="FU190" s="116"/>
      <c r="FV190" s="116"/>
      <c r="FW190" s="116"/>
      <c r="FX190" s="116"/>
      <c r="FY190" s="116"/>
      <c r="FZ190" s="116"/>
      <c r="GA190" s="116"/>
      <c r="GB190" s="116"/>
      <c r="GC190" s="116"/>
      <c r="GD190" s="116"/>
      <c r="GE190" s="116"/>
      <c r="GF190" s="116"/>
      <c r="GG190" s="116"/>
      <c r="GH190" s="116"/>
      <c r="GI190" s="116"/>
      <c r="GJ190" s="116"/>
      <c r="GK190" s="116"/>
      <c r="GL190" s="116"/>
      <c r="GM190" s="116"/>
      <c r="GN190" s="116"/>
      <c r="GO190" s="116"/>
    </row>
    <row r="191" spans="3:197" x14ac:dyDescent="0.2">
      <c r="C191" s="127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16"/>
      <c r="DM191" s="116"/>
      <c r="DN191" s="116"/>
      <c r="DO191" s="116"/>
      <c r="DP191" s="116"/>
      <c r="DQ191" s="116"/>
      <c r="DR191" s="116"/>
      <c r="DS191" s="116"/>
      <c r="DT191" s="116"/>
      <c r="DU191" s="116"/>
      <c r="DV191" s="116"/>
      <c r="DW191" s="116"/>
      <c r="DX191" s="116"/>
      <c r="DY191" s="116"/>
      <c r="DZ191" s="116"/>
      <c r="EA191" s="116"/>
      <c r="EB191" s="116"/>
      <c r="EC191" s="116"/>
      <c r="ED191" s="116"/>
      <c r="EE191" s="116"/>
      <c r="EF191" s="116"/>
      <c r="EG191" s="116"/>
      <c r="EH191" s="116"/>
      <c r="EI191" s="116"/>
      <c r="EJ191" s="116"/>
      <c r="EK191" s="116"/>
      <c r="EL191" s="116"/>
      <c r="EM191" s="116"/>
      <c r="EN191" s="116"/>
      <c r="EO191" s="116"/>
      <c r="EP191" s="116"/>
      <c r="EQ191" s="116"/>
      <c r="ER191" s="116"/>
      <c r="ES191" s="116"/>
      <c r="ET191" s="116"/>
      <c r="EU191" s="116"/>
      <c r="EV191" s="116"/>
      <c r="EW191" s="116"/>
      <c r="EX191" s="116"/>
      <c r="EY191" s="116"/>
      <c r="EZ191" s="116"/>
      <c r="FA191" s="116"/>
      <c r="FB191" s="116"/>
      <c r="FC191" s="116"/>
      <c r="FD191" s="116"/>
      <c r="FE191" s="116"/>
      <c r="FF191" s="116"/>
      <c r="FG191" s="116"/>
      <c r="FH191" s="116"/>
      <c r="FI191" s="116"/>
      <c r="FJ191" s="116"/>
      <c r="FK191" s="116"/>
      <c r="FL191" s="116"/>
      <c r="FM191" s="116"/>
      <c r="FN191" s="116"/>
      <c r="FO191" s="116"/>
      <c r="FP191" s="116"/>
      <c r="FQ191" s="116"/>
      <c r="FR191" s="116"/>
      <c r="FS191" s="116"/>
      <c r="FT191" s="116"/>
      <c r="FU191" s="116"/>
      <c r="FV191" s="116"/>
      <c r="FW191" s="116"/>
      <c r="FX191" s="116"/>
      <c r="FY191" s="116"/>
      <c r="FZ191" s="116"/>
      <c r="GA191" s="116"/>
      <c r="GB191" s="116"/>
      <c r="GC191" s="116"/>
      <c r="GD191" s="116"/>
      <c r="GE191" s="116"/>
      <c r="GF191" s="116"/>
      <c r="GG191" s="116"/>
      <c r="GH191" s="116"/>
      <c r="GI191" s="116"/>
      <c r="GJ191" s="116"/>
      <c r="GK191" s="116"/>
      <c r="GL191" s="116"/>
      <c r="GM191" s="116"/>
      <c r="GN191" s="116"/>
      <c r="GO191" s="116"/>
    </row>
    <row r="192" spans="3:197" x14ac:dyDescent="0.2">
      <c r="C192" s="127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28"/>
      <c r="DA192" s="128"/>
      <c r="DB192" s="128"/>
      <c r="DC192" s="128"/>
      <c r="DD192" s="128"/>
      <c r="DE192" s="128"/>
      <c r="DF192" s="128"/>
      <c r="DG192" s="128"/>
      <c r="DH192" s="128"/>
      <c r="DI192" s="128"/>
      <c r="DJ192" s="128"/>
      <c r="DK192" s="128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  <c r="EY192" s="116"/>
      <c r="EZ192" s="116"/>
      <c r="FA192" s="116"/>
      <c r="FB192" s="116"/>
      <c r="FC192" s="116"/>
      <c r="FD192" s="116"/>
      <c r="FE192" s="116"/>
      <c r="FF192" s="116"/>
      <c r="FG192" s="116"/>
      <c r="FH192" s="116"/>
      <c r="FI192" s="116"/>
      <c r="FJ192" s="116"/>
      <c r="FK192" s="116"/>
      <c r="FL192" s="116"/>
      <c r="FM192" s="116"/>
      <c r="FN192" s="116"/>
      <c r="FO192" s="116"/>
      <c r="FP192" s="116"/>
      <c r="FQ192" s="116"/>
      <c r="FR192" s="116"/>
      <c r="FS192" s="116"/>
      <c r="FT192" s="116"/>
      <c r="FU192" s="116"/>
      <c r="FV192" s="116"/>
      <c r="FW192" s="116"/>
      <c r="FX192" s="116"/>
      <c r="FY192" s="116"/>
      <c r="FZ192" s="116"/>
      <c r="GA192" s="116"/>
      <c r="GB192" s="116"/>
      <c r="GC192" s="116"/>
      <c r="GD192" s="116"/>
      <c r="GE192" s="116"/>
      <c r="GF192" s="116"/>
      <c r="GG192" s="116"/>
      <c r="GH192" s="116"/>
      <c r="GI192" s="116"/>
      <c r="GJ192" s="116"/>
      <c r="GK192" s="116"/>
      <c r="GL192" s="116"/>
      <c r="GM192" s="116"/>
      <c r="GN192" s="116"/>
      <c r="GO192" s="116"/>
    </row>
    <row r="193" spans="3:197" x14ac:dyDescent="0.2">
      <c r="C193" s="127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28"/>
      <c r="DA193" s="128"/>
      <c r="DB193" s="128"/>
      <c r="DC193" s="128"/>
      <c r="DD193" s="128"/>
      <c r="DE193" s="128"/>
      <c r="DF193" s="128"/>
      <c r="DG193" s="128"/>
      <c r="DH193" s="128"/>
      <c r="DI193" s="128"/>
      <c r="DJ193" s="128"/>
      <c r="DK193" s="128"/>
      <c r="DL193" s="116"/>
      <c r="DM193" s="116"/>
      <c r="DN193" s="116"/>
      <c r="DO193" s="116"/>
      <c r="DP193" s="116"/>
      <c r="DQ193" s="116"/>
      <c r="DR193" s="116"/>
      <c r="DS193" s="116"/>
      <c r="DT193" s="116"/>
      <c r="DU193" s="116"/>
      <c r="DV193" s="116"/>
      <c r="DW193" s="116"/>
      <c r="DX193" s="116"/>
      <c r="DY193" s="116"/>
      <c r="DZ193" s="116"/>
      <c r="EA193" s="116"/>
      <c r="EB193" s="116"/>
      <c r="EC193" s="116"/>
      <c r="ED193" s="116"/>
      <c r="EE193" s="116"/>
      <c r="EF193" s="116"/>
      <c r="EG193" s="116"/>
      <c r="EH193" s="116"/>
      <c r="EI193" s="116"/>
      <c r="EJ193" s="116"/>
      <c r="EK193" s="116"/>
      <c r="EL193" s="116"/>
      <c r="EM193" s="116"/>
      <c r="EN193" s="116"/>
      <c r="EO193" s="116"/>
      <c r="EP193" s="116"/>
      <c r="EQ193" s="116"/>
      <c r="ER193" s="116"/>
      <c r="ES193" s="116"/>
      <c r="ET193" s="116"/>
      <c r="EU193" s="116"/>
      <c r="EV193" s="116"/>
      <c r="EW193" s="116"/>
      <c r="EX193" s="116"/>
      <c r="EY193" s="116"/>
      <c r="EZ193" s="116"/>
      <c r="FA193" s="116"/>
      <c r="FB193" s="116"/>
      <c r="FC193" s="116"/>
      <c r="FD193" s="116"/>
      <c r="FE193" s="116"/>
      <c r="FF193" s="116"/>
      <c r="FG193" s="116"/>
      <c r="FH193" s="116"/>
      <c r="FI193" s="116"/>
      <c r="FJ193" s="116"/>
      <c r="FK193" s="116"/>
      <c r="FL193" s="116"/>
      <c r="FM193" s="116"/>
      <c r="FN193" s="116"/>
      <c r="FO193" s="116"/>
      <c r="FP193" s="116"/>
      <c r="FQ193" s="116"/>
      <c r="FR193" s="116"/>
      <c r="FS193" s="116"/>
      <c r="FT193" s="116"/>
      <c r="FU193" s="116"/>
      <c r="FV193" s="116"/>
      <c r="FW193" s="116"/>
      <c r="FX193" s="116"/>
      <c r="FY193" s="116"/>
      <c r="FZ193" s="116"/>
      <c r="GA193" s="116"/>
      <c r="GB193" s="116"/>
      <c r="GC193" s="116"/>
      <c r="GD193" s="116"/>
      <c r="GE193" s="116"/>
      <c r="GF193" s="116"/>
      <c r="GG193" s="116"/>
      <c r="GH193" s="116"/>
      <c r="GI193" s="116"/>
      <c r="GJ193" s="116"/>
      <c r="GK193" s="116"/>
      <c r="GL193" s="116"/>
      <c r="GM193" s="116"/>
      <c r="GN193" s="116"/>
      <c r="GO193" s="116"/>
    </row>
    <row r="194" spans="3:197" x14ac:dyDescent="0.2">
      <c r="C194" s="127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  <c r="EY194" s="116"/>
      <c r="EZ194" s="116"/>
      <c r="FA194" s="116"/>
      <c r="FB194" s="116"/>
      <c r="FC194" s="116"/>
      <c r="FD194" s="116"/>
      <c r="FE194" s="116"/>
      <c r="FF194" s="116"/>
      <c r="FG194" s="116"/>
      <c r="FH194" s="116"/>
      <c r="FI194" s="116"/>
      <c r="FJ194" s="116"/>
      <c r="FK194" s="116"/>
      <c r="FL194" s="116"/>
      <c r="FM194" s="116"/>
      <c r="FN194" s="116"/>
      <c r="FO194" s="116"/>
      <c r="FP194" s="116"/>
      <c r="FQ194" s="116"/>
      <c r="FR194" s="116"/>
      <c r="FS194" s="116"/>
      <c r="FT194" s="116"/>
      <c r="FU194" s="116"/>
      <c r="FV194" s="116"/>
      <c r="FW194" s="116"/>
      <c r="FX194" s="116"/>
      <c r="FY194" s="116"/>
      <c r="FZ194" s="116"/>
      <c r="GA194" s="116"/>
      <c r="GB194" s="116"/>
      <c r="GC194" s="116"/>
      <c r="GD194" s="116"/>
      <c r="GE194" s="116"/>
      <c r="GF194" s="116"/>
      <c r="GG194" s="116"/>
      <c r="GH194" s="116"/>
      <c r="GI194" s="116"/>
      <c r="GJ194" s="116"/>
      <c r="GK194" s="116"/>
      <c r="GL194" s="116"/>
      <c r="GM194" s="116"/>
      <c r="GN194" s="116"/>
      <c r="GO194" s="116"/>
    </row>
    <row r="195" spans="3:197" x14ac:dyDescent="0.2">
      <c r="C195" s="127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16"/>
      <c r="DM195" s="116"/>
      <c r="DN195" s="116"/>
      <c r="DO195" s="116"/>
      <c r="DP195" s="116"/>
      <c r="DQ195" s="116"/>
      <c r="DR195" s="116"/>
      <c r="DS195" s="116"/>
      <c r="DT195" s="116"/>
      <c r="DU195" s="116"/>
      <c r="DV195" s="116"/>
      <c r="DW195" s="116"/>
      <c r="DX195" s="116"/>
      <c r="DY195" s="116"/>
      <c r="DZ195" s="116"/>
      <c r="EA195" s="116"/>
      <c r="EB195" s="116"/>
      <c r="EC195" s="116"/>
      <c r="ED195" s="116"/>
      <c r="EE195" s="116"/>
      <c r="EF195" s="116"/>
      <c r="EG195" s="116"/>
      <c r="EH195" s="116"/>
      <c r="EI195" s="116"/>
      <c r="EJ195" s="116"/>
      <c r="EK195" s="116"/>
      <c r="EL195" s="116"/>
      <c r="EM195" s="116"/>
      <c r="EN195" s="116"/>
      <c r="EO195" s="116"/>
      <c r="EP195" s="116"/>
      <c r="EQ195" s="116"/>
      <c r="ER195" s="116"/>
      <c r="ES195" s="116"/>
      <c r="ET195" s="116"/>
      <c r="EU195" s="116"/>
      <c r="EV195" s="116"/>
      <c r="EW195" s="116"/>
      <c r="EX195" s="116"/>
      <c r="EY195" s="116"/>
      <c r="EZ195" s="116"/>
      <c r="FA195" s="116"/>
      <c r="FB195" s="116"/>
      <c r="FC195" s="116"/>
      <c r="FD195" s="116"/>
      <c r="FE195" s="116"/>
      <c r="FF195" s="116"/>
      <c r="FG195" s="116"/>
      <c r="FH195" s="116"/>
      <c r="FI195" s="116"/>
      <c r="FJ195" s="116"/>
      <c r="FK195" s="116"/>
      <c r="FL195" s="116"/>
      <c r="FM195" s="116"/>
      <c r="FN195" s="116"/>
      <c r="FO195" s="116"/>
      <c r="FP195" s="116"/>
      <c r="FQ195" s="116"/>
      <c r="FR195" s="116"/>
      <c r="FS195" s="116"/>
      <c r="FT195" s="116"/>
      <c r="FU195" s="116"/>
      <c r="FV195" s="116"/>
      <c r="FW195" s="116"/>
      <c r="FX195" s="116"/>
      <c r="FY195" s="116"/>
      <c r="FZ195" s="116"/>
      <c r="GA195" s="116"/>
      <c r="GB195" s="116"/>
      <c r="GC195" s="116"/>
      <c r="GD195" s="116"/>
      <c r="GE195" s="116"/>
      <c r="GF195" s="116"/>
      <c r="GG195" s="116"/>
      <c r="GH195" s="116"/>
      <c r="GI195" s="116"/>
      <c r="GJ195" s="116"/>
      <c r="GK195" s="116"/>
      <c r="GL195" s="116"/>
      <c r="GM195" s="116"/>
      <c r="GN195" s="116"/>
      <c r="GO195" s="116"/>
    </row>
    <row r="196" spans="3:197" x14ac:dyDescent="0.2">
      <c r="C196" s="127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16"/>
      <c r="DM196" s="116"/>
      <c r="DN196" s="116"/>
      <c r="DO196" s="116"/>
      <c r="DP196" s="116"/>
      <c r="DQ196" s="116"/>
      <c r="DR196" s="116"/>
      <c r="DS196" s="116"/>
      <c r="DT196" s="116"/>
      <c r="DU196" s="116"/>
      <c r="DV196" s="116"/>
      <c r="DW196" s="116"/>
      <c r="DX196" s="116"/>
      <c r="DY196" s="116"/>
      <c r="DZ196" s="116"/>
      <c r="EA196" s="116"/>
      <c r="EB196" s="116"/>
      <c r="EC196" s="116"/>
      <c r="ED196" s="116"/>
      <c r="EE196" s="116"/>
      <c r="EF196" s="116"/>
      <c r="EG196" s="116"/>
      <c r="EH196" s="116"/>
      <c r="EI196" s="116"/>
      <c r="EJ196" s="116"/>
      <c r="EK196" s="116"/>
      <c r="EL196" s="116"/>
      <c r="EM196" s="116"/>
      <c r="EN196" s="116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6"/>
      <c r="FF196" s="116"/>
      <c r="FG196" s="116"/>
      <c r="FH196" s="116"/>
      <c r="FI196" s="116"/>
      <c r="FJ196" s="116"/>
      <c r="FK196" s="116"/>
      <c r="FL196" s="116"/>
      <c r="FM196" s="116"/>
      <c r="FN196" s="116"/>
      <c r="FO196" s="116"/>
      <c r="FP196" s="116"/>
      <c r="FQ196" s="116"/>
      <c r="FR196" s="116"/>
      <c r="FS196" s="116"/>
      <c r="FT196" s="116"/>
      <c r="FU196" s="116"/>
      <c r="FV196" s="116"/>
      <c r="FW196" s="116"/>
      <c r="FX196" s="116"/>
      <c r="FY196" s="116"/>
      <c r="FZ196" s="116"/>
      <c r="GA196" s="116"/>
      <c r="GB196" s="116"/>
      <c r="GC196" s="116"/>
      <c r="GD196" s="116"/>
      <c r="GE196" s="116"/>
      <c r="GF196" s="116"/>
      <c r="GG196" s="116"/>
      <c r="GH196" s="116"/>
      <c r="GI196" s="116"/>
      <c r="GJ196" s="116"/>
      <c r="GK196" s="116"/>
      <c r="GL196" s="116"/>
      <c r="GM196" s="116"/>
      <c r="GN196" s="116"/>
      <c r="GO196" s="116"/>
    </row>
    <row r="197" spans="3:197" x14ac:dyDescent="0.2">
      <c r="C197" s="127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16"/>
      <c r="DM197" s="116"/>
      <c r="DN197" s="116"/>
      <c r="DO197" s="116"/>
      <c r="DP197" s="116"/>
      <c r="DQ197" s="116"/>
      <c r="DR197" s="116"/>
      <c r="DS197" s="116"/>
      <c r="DT197" s="116"/>
      <c r="DU197" s="116"/>
      <c r="DV197" s="116"/>
      <c r="DW197" s="116"/>
      <c r="DX197" s="116"/>
      <c r="DY197" s="116"/>
      <c r="DZ197" s="116"/>
      <c r="EA197" s="116"/>
      <c r="EB197" s="116"/>
      <c r="EC197" s="116"/>
      <c r="ED197" s="116"/>
      <c r="EE197" s="116"/>
      <c r="EF197" s="116"/>
      <c r="EG197" s="116"/>
      <c r="EH197" s="116"/>
      <c r="EI197" s="116"/>
      <c r="EJ197" s="116"/>
      <c r="EK197" s="116"/>
      <c r="EL197" s="116"/>
      <c r="EM197" s="116"/>
      <c r="EN197" s="116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16"/>
      <c r="EY197" s="116"/>
      <c r="EZ197" s="116"/>
      <c r="FA197" s="116"/>
      <c r="FB197" s="116"/>
      <c r="FC197" s="116"/>
      <c r="FD197" s="116"/>
      <c r="FE197" s="116"/>
      <c r="FF197" s="116"/>
      <c r="FG197" s="116"/>
      <c r="FH197" s="116"/>
      <c r="FI197" s="116"/>
      <c r="FJ197" s="116"/>
      <c r="FK197" s="116"/>
      <c r="FL197" s="116"/>
      <c r="FM197" s="116"/>
      <c r="FN197" s="116"/>
      <c r="FO197" s="116"/>
      <c r="FP197" s="116"/>
      <c r="FQ197" s="116"/>
      <c r="FR197" s="116"/>
      <c r="FS197" s="116"/>
      <c r="FT197" s="116"/>
      <c r="FU197" s="116"/>
      <c r="FV197" s="116"/>
      <c r="FW197" s="116"/>
      <c r="FX197" s="116"/>
      <c r="FY197" s="116"/>
      <c r="FZ197" s="116"/>
      <c r="GA197" s="116"/>
      <c r="GB197" s="116"/>
      <c r="GC197" s="116"/>
      <c r="GD197" s="116"/>
      <c r="GE197" s="116"/>
      <c r="GF197" s="116"/>
      <c r="GG197" s="116"/>
      <c r="GH197" s="116"/>
      <c r="GI197" s="116"/>
      <c r="GJ197" s="116"/>
      <c r="GK197" s="116"/>
      <c r="GL197" s="116"/>
      <c r="GM197" s="116"/>
      <c r="GN197" s="116"/>
      <c r="GO197" s="116"/>
    </row>
    <row r="198" spans="3:197" x14ac:dyDescent="0.2">
      <c r="C198" s="127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16"/>
      <c r="DY198" s="116"/>
      <c r="DZ198" s="116"/>
      <c r="EA198" s="116"/>
      <c r="EB198" s="116"/>
      <c r="EC198" s="116"/>
      <c r="ED198" s="116"/>
      <c r="EE198" s="116"/>
      <c r="EF198" s="116"/>
      <c r="EG198" s="116"/>
      <c r="EH198" s="116"/>
      <c r="EI198" s="116"/>
      <c r="EJ198" s="116"/>
      <c r="EK198" s="116"/>
      <c r="EL198" s="116"/>
      <c r="EM198" s="116"/>
      <c r="EN198" s="116"/>
      <c r="EO198" s="116"/>
      <c r="EP198" s="116"/>
      <c r="EQ198" s="116"/>
      <c r="ER198" s="116"/>
      <c r="ES198" s="116"/>
      <c r="ET198" s="116"/>
      <c r="EU198" s="116"/>
      <c r="EV198" s="116"/>
      <c r="EW198" s="116"/>
      <c r="EX198" s="116"/>
      <c r="EY198" s="116"/>
      <c r="EZ198" s="116"/>
      <c r="FA198" s="116"/>
      <c r="FB198" s="116"/>
      <c r="FC198" s="116"/>
      <c r="FD198" s="116"/>
      <c r="FE198" s="116"/>
      <c r="FF198" s="116"/>
      <c r="FG198" s="116"/>
      <c r="FH198" s="116"/>
      <c r="FI198" s="116"/>
      <c r="FJ198" s="116"/>
      <c r="FK198" s="116"/>
      <c r="FL198" s="116"/>
      <c r="FM198" s="116"/>
      <c r="FN198" s="116"/>
      <c r="FO198" s="116"/>
      <c r="FP198" s="116"/>
      <c r="FQ198" s="116"/>
      <c r="FR198" s="116"/>
      <c r="FS198" s="116"/>
      <c r="FT198" s="116"/>
      <c r="FU198" s="116"/>
      <c r="FV198" s="116"/>
      <c r="FW198" s="116"/>
      <c r="FX198" s="116"/>
      <c r="FY198" s="116"/>
      <c r="FZ198" s="116"/>
      <c r="GA198" s="116"/>
      <c r="GB198" s="116"/>
      <c r="GC198" s="116"/>
      <c r="GD198" s="116"/>
      <c r="GE198" s="116"/>
      <c r="GF198" s="116"/>
      <c r="GG198" s="116"/>
      <c r="GH198" s="116"/>
      <c r="GI198" s="116"/>
      <c r="GJ198" s="116"/>
      <c r="GK198" s="116"/>
      <c r="GL198" s="116"/>
      <c r="GM198" s="116"/>
      <c r="GN198" s="116"/>
      <c r="GO198" s="116"/>
    </row>
    <row r="199" spans="3:197" x14ac:dyDescent="0.2">
      <c r="C199" s="127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  <c r="EC199" s="116"/>
      <c r="ED199" s="116"/>
      <c r="EE199" s="116"/>
      <c r="EF199" s="116"/>
      <c r="EG199" s="116"/>
      <c r="EH199" s="116"/>
      <c r="EI199" s="116"/>
      <c r="EJ199" s="116"/>
      <c r="EK199" s="116"/>
      <c r="EL199" s="116"/>
      <c r="EM199" s="116"/>
      <c r="EN199" s="116"/>
      <c r="EO199" s="116"/>
      <c r="EP199" s="116"/>
      <c r="EQ199" s="116"/>
      <c r="ER199" s="116"/>
      <c r="ES199" s="116"/>
      <c r="ET199" s="116"/>
      <c r="EU199" s="116"/>
      <c r="EV199" s="116"/>
      <c r="EW199" s="116"/>
      <c r="EX199" s="116"/>
      <c r="EY199" s="116"/>
      <c r="EZ199" s="116"/>
      <c r="FA199" s="116"/>
      <c r="FB199" s="116"/>
      <c r="FC199" s="116"/>
      <c r="FD199" s="116"/>
      <c r="FE199" s="116"/>
      <c r="FF199" s="116"/>
      <c r="FG199" s="116"/>
      <c r="FH199" s="116"/>
      <c r="FI199" s="116"/>
      <c r="FJ199" s="116"/>
      <c r="FK199" s="116"/>
      <c r="FL199" s="116"/>
      <c r="FM199" s="116"/>
      <c r="FN199" s="116"/>
      <c r="FO199" s="116"/>
      <c r="FP199" s="116"/>
      <c r="FQ199" s="116"/>
      <c r="FR199" s="116"/>
      <c r="FS199" s="116"/>
      <c r="FT199" s="116"/>
      <c r="FU199" s="116"/>
      <c r="FV199" s="116"/>
      <c r="FW199" s="116"/>
      <c r="FX199" s="116"/>
      <c r="FY199" s="116"/>
      <c r="FZ199" s="116"/>
      <c r="GA199" s="116"/>
      <c r="GB199" s="116"/>
      <c r="GC199" s="116"/>
      <c r="GD199" s="116"/>
      <c r="GE199" s="116"/>
      <c r="GF199" s="116"/>
      <c r="GG199" s="116"/>
      <c r="GH199" s="116"/>
      <c r="GI199" s="116"/>
      <c r="GJ199" s="116"/>
      <c r="GK199" s="116"/>
      <c r="GL199" s="116"/>
      <c r="GM199" s="116"/>
      <c r="GN199" s="116"/>
      <c r="GO199" s="116"/>
    </row>
    <row r="200" spans="3:197" x14ac:dyDescent="0.2">
      <c r="C200" s="127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16"/>
      <c r="DY200" s="116"/>
      <c r="DZ200" s="116"/>
      <c r="EA200" s="116"/>
      <c r="EB200" s="116"/>
      <c r="EC200" s="116"/>
      <c r="ED200" s="116"/>
      <c r="EE200" s="116"/>
      <c r="EF200" s="116"/>
      <c r="EG200" s="116"/>
      <c r="EH200" s="116"/>
      <c r="EI200" s="116"/>
      <c r="EJ200" s="116"/>
      <c r="EK200" s="116"/>
      <c r="EL200" s="116"/>
      <c r="EM200" s="116"/>
      <c r="EN200" s="116"/>
      <c r="EO200" s="116"/>
      <c r="EP200" s="116"/>
      <c r="EQ200" s="116"/>
      <c r="ER200" s="116"/>
      <c r="ES200" s="116"/>
      <c r="ET200" s="116"/>
      <c r="EU200" s="116"/>
      <c r="EV200" s="116"/>
      <c r="EW200" s="116"/>
      <c r="EX200" s="116"/>
      <c r="EY200" s="116"/>
      <c r="EZ200" s="116"/>
      <c r="FA200" s="116"/>
      <c r="FB200" s="116"/>
      <c r="FC200" s="116"/>
      <c r="FD200" s="116"/>
      <c r="FE200" s="116"/>
      <c r="FF200" s="116"/>
      <c r="FG200" s="116"/>
      <c r="FH200" s="116"/>
      <c r="FI200" s="116"/>
      <c r="FJ200" s="116"/>
      <c r="FK200" s="116"/>
      <c r="FL200" s="116"/>
      <c r="FM200" s="116"/>
      <c r="FN200" s="116"/>
      <c r="FO200" s="116"/>
      <c r="FP200" s="116"/>
      <c r="FQ200" s="116"/>
      <c r="FR200" s="116"/>
      <c r="FS200" s="116"/>
      <c r="FT200" s="116"/>
      <c r="FU200" s="116"/>
      <c r="FV200" s="116"/>
      <c r="FW200" s="116"/>
      <c r="FX200" s="116"/>
      <c r="FY200" s="116"/>
      <c r="FZ200" s="116"/>
      <c r="GA200" s="116"/>
      <c r="GB200" s="116"/>
      <c r="GC200" s="116"/>
      <c r="GD200" s="116"/>
      <c r="GE200" s="116"/>
      <c r="GF200" s="116"/>
      <c r="GG200" s="116"/>
      <c r="GH200" s="116"/>
      <c r="GI200" s="116"/>
      <c r="GJ200" s="116"/>
      <c r="GK200" s="116"/>
      <c r="GL200" s="116"/>
      <c r="GM200" s="116"/>
      <c r="GN200" s="116"/>
      <c r="GO200" s="116"/>
    </row>
    <row r="201" spans="3:197" x14ac:dyDescent="0.2">
      <c r="C201" s="127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16"/>
      <c r="DY201" s="116"/>
      <c r="DZ201" s="116"/>
      <c r="EA201" s="116"/>
      <c r="EB201" s="116"/>
      <c r="EC201" s="116"/>
      <c r="ED201" s="116"/>
      <c r="EE201" s="116"/>
      <c r="EF201" s="116"/>
      <c r="EG201" s="116"/>
      <c r="EH201" s="116"/>
      <c r="EI201" s="116"/>
      <c r="EJ201" s="116"/>
      <c r="EK201" s="116"/>
      <c r="EL201" s="116"/>
      <c r="EM201" s="116"/>
      <c r="EN201" s="116"/>
      <c r="EO201" s="116"/>
      <c r="EP201" s="116"/>
      <c r="EQ201" s="116"/>
      <c r="ER201" s="116"/>
      <c r="ES201" s="116"/>
      <c r="ET201" s="116"/>
      <c r="EU201" s="116"/>
      <c r="EV201" s="116"/>
      <c r="EW201" s="116"/>
      <c r="EX201" s="116"/>
      <c r="EY201" s="116"/>
      <c r="EZ201" s="116"/>
      <c r="FA201" s="116"/>
      <c r="FB201" s="116"/>
      <c r="FC201" s="116"/>
      <c r="FD201" s="116"/>
      <c r="FE201" s="116"/>
      <c r="FF201" s="116"/>
      <c r="FG201" s="116"/>
      <c r="FH201" s="116"/>
      <c r="FI201" s="116"/>
      <c r="FJ201" s="116"/>
      <c r="FK201" s="116"/>
      <c r="FL201" s="116"/>
      <c r="FM201" s="116"/>
      <c r="FN201" s="116"/>
      <c r="FO201" s="116"/>
      <c r="FP201" s="116"/>
      <c r="FQ201" s="116"/>
      <c r="FR201" s="116"/>
      <c r="FS201" s="116"/>
      <c r="FT201" s="116"/>
      <c r="FU201" s="116"/>
      <c r="FV201" s="116"/>
      <c r="FW201" s="116"/>
      <c r="FX201" s="116"/>
      <c r="FY201" s="116"/>
      <c r="FZ201" s="116"/>
      <c r="GA201" s="116"/>
      <c r="GB201" s="116"/>
      <c r="GC201" s="116"/>
      <c r="GD201" s="116"/>
      <c r="GE201" s="116"/>
      <c r="GF201" s="116"/>
      <c r="GG201" s="116"/>
      <c r="GH201" s="116"/>
      <c r="GI201" s="116"/>
      <c r="GJ201" s="116"/>
      <c r="GK201" s="116"/>
      <c r="GL201" s="116"/>
      <c r="GM201" s="116"/>
      <c r="GN201" s="116"/>
      <c r="GO201" s="116"/>
    </row>
    <row r="202" spans="3:197" x14ac:dyDescent="0.2">
      <c r="C202" s="127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16"/>
      <c r="DY202" s="116"/>
      <c r="DZ202" s="116"/>
      <c r="EA202" s="116"/>
      <c r="EB202" s="116"/>
      <c r="EC202" s="116"/>
      <c r="ED202" s="116"/>
      <c r="EE202" s="116"/>
      <c r="EF202" s="116"/>
      <c r="EG202" s="116"/>
      <c r="EH202" s="116"/>
      <c r="EI202" s="116"/>
      <c r="EJ202" s="116"/>
      <c r="EK202" s="116"/>
      <c r="EL202" s="116"/>
      <c r="EM202" s="116"/>
      <c r="EN202" s="116"/>
      <c r="EO202" s="116"/>
      <c r="EP202" s="116"/>
      <c r="EQ202" s="116"/>
      <c r="ER202" s="116"/>
      <c r="ES202" s="116"/>
      <c r="ET202" s="116"/>
      <c r="EU202" s="116"/>
      <c r="EV202" s="116"/>
      <c r="EW202" s="116"/>
      <c r="EX202" s="116"/>
      <c r="EY202" s="116"/>
      <c r="EZ202" s="116"/>
      <c r="FA202" s="116"/>
      <c r="FB202" s="116"/>
      <c r="FC202" s="116"/>
      <c r="FD202" s="116"/>
      <c r="FE202" s="116"/>
      <c r="FF202" s="116"/>
      <c r="FG202" s="116"/>
      <c r="FH202" s="116"/>
      <c r="FI202" s="116"/>
      <c r="FJ202" s="116"/>
      <c r="FK202" s="116"/>
      <c r="FL202" s="116"/>
      <c r="FM202" s="116"/>
      <c r="FN202" s="116"/>
      <c r="FO202" s="116"/>
      <c r="FP202" s="116"/>
      <c r="FQ202" s="116"/>
      <c r="FR202" s="116"/>
      <c r="FS202" s="116"/>
      <c r="FT202" s="116"/>
      <c r="FU202" s="116"/>
      <c r="FV202" s="116"/>
      <c r="FW202" s="116"/>
      <c r="FX202" s="116"/>
      <c r="FY202" s="116"/>
      <c r="FZ202" s="116"/>
      <c r="GA202" s="116"/>
      <c r="GB202" s="116"/>
      <c r="GC202" s="116"/>
      <c r="GD202" s="116"/>
      <c r="GE202" s="116"/>
      <c r="GF202" s="116"/>
      <c r="GG202" s="116"/>
      <c r="GH202" s="116"/>
      <c r="GI202" s="116"/>
      <c r="GJ202" s="116"/>
      <c r="GK202" s="116"/>
      <c r="GL202" s="116"/>
      <c r="GM202" s="116"/>
      <c r="GN202" s="116"/>
      <c r="GO202" s="116"/>
    </row>
    <row r="203" spans="3:197" x14ac:dyDescent="0.2">
      <c r="C203" s="127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16"/>
      <c r="DM203" s="116"/>
      <c r="DN203" s="116"/>
      <c r="DO203" s="116"/>
      <c r="DP203" s="116"/>
      <c r="DQ203" s="116"/>
      <c r="DR203" s="116"/>
      <c r="DS203" s="116"/>
      <c r="DT203" s="116"/>
      <c r="DU203" s="116"/>
      <c r="DV203" s="116"/>
      <c r="DW203" s="116"/>
      <c r="DX203" s="116"/>
      <c r="DY203" s="116"/>
      <c r="DZ203" s="116"/>
      <c r="EA203" s="116"/>
      <c r="EB203" s="116"/>
      <c r="EC203" s="116"/>
      <c r="ED203" s="116"/>
      <c r="EE203" s="116"/>
      <c r="EF203" s="116"/>
      <c r="EG203" s="116"/>
      <c r="EH203" s="116"/>
      <c r="EI203" s="116"/>
      <c r="EJ203" s="116"/>
      <c r="EK203" s="116"/>
      <c r="EL203" s="116"/>
      <c r="EM203" s="116"/>
      <c r="EN203" s="116"/>
      <c r="EO203" s="116"/>
      <c r="EP203" s="116"/>
      <c r="EQ203" s="116"/>
      <c r="ER203" s="116"/>
      <c r="ES203" s="116"/>
      <c r="ET203" s="116"/>
      <c r="EU203" s="116"/>
      <c r="EV203" s="116"/>
      <c r="EW203" s="116"/>
      <c r="EX203" s="116"/>
      <c r="EY203" s="116"/>
      <c r="EZ203" s="116"/>
      <c r="FA203" s="116"/>
      <c r="FB203" s="116"/>
      <c r="FC203" s="116"/>
      <c r="FD203" s="116"/>
      <c r="FE203" s="116"/>
      <c r="FF203" s="116"/>
      <c r="FG203" s="116"/>
      <c r="FH203" s="116"/>
      <c r="FI203" s="116"/>
      <c r="FJ203" s="116"/>
      <c r="FK203" s="116"/>
      <c r="FL203" s="116"/>
      <c r="FM203" s="116"/>
      <c r="FN203" s="116"/>
      <c r="FO203" s="116"/>
      <c r="FP203" s="116"/>
      <c r="FQ203" s="116"/>
      <c r="FR203" s="116"/>
      <c r="FS203" s="116"/>
      <c r="FT203" s="116"/>
      <c r="FU203" s="116"/>
      <c r="FV203" s="116"/>
      <c r="FW203" s="116"/>
      <c r="FX203" s="116"/>
      <c r="FY203" s="116"/>
      <c r="FZ203" s="116"/>
      <c r="GA203" s="116"/>
      <c r="GB203" s="116"/>
      <c r="GC203" s="116"/>
      <c r="GD203" s="116"/>
      <c r="GE203" s="116"/>
      <c r="GF203" s="116"/>
      <c r="GG203" s="116"/>
      <c r="GH203" s="116"/>
      <c r="GI203" s="116"/>
      <c r="GJ203" s="116"/>
      <c r="GK203" s="116"/>
      <c r="GL203" s="116"/>
      <c r="GM203" s="116"/>
      <c r="GN203" s="116"/>
      <c r="GO203" s="116"/>
    </row>
    <row r="204" spans="3:197" x14ac:dyDescent="0.2">
      <c r="C204" s="127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16"/>
      <c r="DM204" s="116"/>
      <c r="DN204" s="116"/>
      <c r="DO204" s="116"/>
      <c r="DP204" s="116"/>
      <c r="DQ204" s="116"/>
      <c r="DR204" s="116"/>
      <c r="DS204" s="116"/>
      <c r="DT204" s="116"/>
      <c r="DU204" s="116"/>
      <c r="DV204" s="116"/>
      <c r="DW204" s="116"/>
      <c r="DX204" s="116"/>
      <c r="DY204" s="116"/>
      <c r="DZ204" s="116"/>
      <c r="EA204" s="116"/>
      <c r="EB204" s="116"/>
      <c r="EC204" s="116"/>
      <c r="ED204" s="116"/>
      <c r="EE204" s="116"/>
      <c r="EF204" s="116"/>
      <c r="EG204" s="116"/>
      <c r="EH204" s="116"/>
      <c r="EI204" s="116"/>
      <c r="EJ204" s="116"/>
      <c r="EK204" s="116"/>
      <c r="EL204" s="116"/>
      <c r="EM204" s="116"/>
      <c r="EN204" s="116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6"/>
      <c r="FF204" s="116"/>
      <c r="FG204" s="116"/>
      <c r="FH204" s="116"/>
      <c r="FI204" s="116"/>
      <c r="FJ204" s="116"/>
      <c r="FK204" s="116"/>
      <c r="FL204" s="116"/>
      <c r="FM204" s="116"/>
      <c r="FN204" s="116"/>
      <c r="FO204" s="116"/>
      <c r="FP204" s="116"/>
      <c r="FQ204" s="116"/>
      <c r="FR204" s="116"/>
      <c r="FS204" s="116"/>
      <c r="FT204" s="116"/>
      <c r="FU204" s="116"/>
      <c r="FV204" s="116"/>
      <c r="FW204" s="116"/>
      <c r="FX204" s="116"/>
      <c r="FY204" s="116"/>
      <c r="FZ204" s="116"/>
      <c r="GA204" s="116"/>
      <c r="GB204" s="116"/>
      <c r="GC204" s="116"/>
      <c r="GD204" s="116"/>
      <c r="GE204" s="116"/>
      <c r="GF204" s="116"/>
      <c r="GG204" s="116"/>
      <c r="GH204" s="116"/>
      <c r="GI204" s="116"/>
      <c r="GJ204" s="116"/>
      <c r="GK204" s="116"/>
      <c r="GL204" s="116"/>
      <c r="GM204" s="116"/>
      <c r="GN204" s="116"/>
      <c r="GO204" s="116"/>
    </row>
    <row r="205" spans="3:197" x14ac:dyDescent="0.2">
      <c r="C205" s="127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16"/>
      <c r="DM205" s="116"/>
      <c r="DN205" s="116"/>
      <c r="DO205" s="116"/>
      <c r="DP205" s="116"/>
      <c r="DQ205" s="116"/>
      <c r="DR205" s="116"/>
      <c r="DS205" s="116"/>
      <c r="DT205" s="116"/>
      <c r="DU205" s="116"/>
      <c r="DV205" s="116"/>
      <c r="DW205" s="116"/>
      <c r="DX205" s="116"/>
      <c r="DY205" s="116"/>
      <c r="DZ205" s="116"/>
      <c r="EA205" s="116"/>
      <c r="EB205" s="116"/>
      <c r="EC205" s="116"/>
      <c r="ED205" s="116"/>
      <c r="EE205" s="116"/>
      <c r="EF205" s="116"/>
      <c r="EG205" s="116"/>
      <c r="EH205" s="116"/>
      <c r="EI205" s="116"/>
      <c r="EJ205" s="116"/>
      <c r="EK205" s="116"/>
      <c r="EL205" s="116"/>
      <c r="EM205" s="116"/>
      <c r="EN205" s="116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6"/>
      <c r="FF205" s="116"/>
      <c r="FG205" s="116"/>
      <c r="FH205" s="116"/>
      <c r="FI205" s="116"/>
      <c r="FJ205" s="116"/>
      <c r="FK205" s="116"/>
      <c r="FL205" s="116"/>
      <c r="FM205" s="116"/>
      <c r="FN205" s="116"/>
      <c r="FO205" s="116"/>
      <c r="FP205" s="116"/>
      <c r="FQ205" s="116"/>
      <c r="FR205" s="116"/>
      <c r="FS205" s="116"/>
      <c r="FT205" s="116"/>
      <c r="FU205" s="116"/>
      <c r="FV205" s="116"/>
      <c r="FW205" s="116"/>
      <c r="FX205" s="116"/>
      <c r="FY205" s="116"/>
      <c r="FZ205" s="116"/>
      <c r="GA205" s="116"/>
      <c r="GB205" s="116"/>
      <c r="GC205" s="116"/>
      <c r="GD205" s="116"/>
      <c r="GE205" s="116"/>
      <c r="GF205" s="116"/>
      <c r="GG205" s="116"/>
      <c r="GH205" s="116"/>
      <c r="GI205" s="116"/>
      <c r="GJ205" s="116"/>
      <c r="GK205" s="116"/>
      <c r="GL205" s="116"/>
      <c r="GM205" s="116"/>
      <c r="GN205" s="116"/>
      <c r="GO205" s="116"/>
    </row>
    <row r="206" spans="3:197" x14ac:dyDescent="0.2">
      <c r="C206" s="127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16"/>
      <c r="DM206" s="116"/>
      <c r="DN206" s="116"/>
      <c r="DO206" s="116"/>
      <c r="DP206" s="116"/>
      <c r="DQ206" s="116"/>
      <c r="DR206" s="116"/>
      <c r="DS206" s="116"/>
      <c r="DT206" s="116"/>
      <c r="DU206" s="116"/>
      <c r="DV206" s="116"/>
      <c r="DW206" s="116"/>
      <c r="DX206" s="116"/>
      <c r="DY206" s="116"/>
      <c r="DZ206" s="116"/>
      <c r="EA206" s="116"/>
      <c r="EB206" s="116"/>
      <c r="EC206" s="116"/>
      <c r="ED206" s="116"/>
      <c r="EE206" s="116"/>
      <c r="EF206" s="116"/>
      <c r="EG206" s="116"/>
      <c r="EH206" s="116"/>
      <c r="EI206" s="116"/>
      <c r="EJ206" s="116"/>
      <c r="EK206" s="116"/>
      <c r="EL206" s="116"/>
      <c r="EM206" s="116"/>
      <c r="EN206" s="116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6"/>
      <c r="FF206" s="116"/>
      <c r="FG206" s="116"/>
      <c r="FH206" s="116"/>
      <c r="FI206" s="116"/>
      <c r="FJ206" s="116"/>
      <c r="FK206" s="116"/>
      <c r="FL206" s="116"/>
      <c r="FM206" s="116"/>
      <c r="FN206" s="116"/>
      <c r="FO206" s="116"/>
      <c r="FP206" s="116"/>
      <c r="FQ206" s="116"/>
      <c r="FR206" s="116"/>
      <c r="FS206" s="116"/>
      <c r="FT206" s="116"/>
      <c r="FU206" s="116"/>
      <c r="FV206" s="116"/>
      <c r="FW206" s="116"/>
      <c r="FX206" s="116"/>
      <c r="FY206" s="116"/>
      <c r="FZ206" s="116"/>
      <c r="GA206" s="116"/>
      <c r="GB206" s="116"/>
      <c r="GC206" s="116"/>
      <c r="GD206" s="116"/>
      <c r="GE206" s="116"/>
      <c r="GF206" s="116"/>
      <c r="GG206" s="116"/>
      <c r="GH206" s="116"/>
      <c r="GI206" s="116"/>
      <c r="GJ206" s="116"/>
      <c r="GK206" s="116"/>
      <c r="GL206" s="116"/>
      <c r="GM206" s="116"/>
      <c r="GN206" s="116"/>
      <c r="GO206" s="116"/>
    </row>
    <row r="207" spans="3:197" x14ac:dyDescent="0.2">
      <c r="C207" s="127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16"/>
      <c r="DM207" s="116"/>
      <c r="DN207" s="116"/>
      <c r="DO207" s="116"/>
      <c r="DP207" s="116"/>
      <c r="DQ207" s="116"/>
      <c r="DR207" s="116"/>
      <c r="DS207" s="116"/>
      <c r="DT207" s="116"/>
      <c r="DU207" s="116"/>
      <c r="DV207" s="116"/>
      <c r="DW207" s="116"/>
      <c r="DX207" s="116"/>
      <c r="DY207" s="116"/>
      <c r="DZ207" s="116"/>
      <c r="EA207" s="116"/>
      <c r="EB207" s="116"/>
      <c r="EC207" s="116"/>
      <c r="ED207" s="116"/>
      <c r="EE207" s="116"/>
      <c r="EF207" s="116"/>
      <c r="EG207" s="116"/>
      <c r="EH207" s="116"/>
      <c r="EI207" s="116"/>
      <c r="EJ207" s="116"/>
      <c r="EK207" s="116"/>
      <c r="EL207" s="116"/>
      <c r="EM207" s="116"/>
      <c r="EN207" s="116"/>
      <c r="EO207" s="116"/>
      <c r="EP207" s="116"/>
      <c r="EQ207" s="116"/>
      <c r="ER207" s="116"/>
      <c r="ES207" s="116"/>
      <c r="ET207" s="116"/>
      <c r="EU207" s="116"/>
      <c r="EV207" s="116"/>
      <c r="EW207" s="116"/>
      <c r="EX207" s="116"/>
      <c r="EY207" s="116"/>
      <c r="EZ207" s="116"/>
      <c r="FA207" s="116"/>
      <c r="FB207" s="116"/>
      <c r="FC207" s="116"/>
      <c r="FD207" s="116"/>
      <c r="FE207" s="116"/>
      <c r="FF207" s="116"/>
      <c r="FG207" s="116"/>
      <c r="FH207" s="116"/>
      <c r="FI207" s="116"/>
      <c r="FJ207" s="116"/>
      <c r="FK207" s="116"/>
      <c r="FL207" s="116"/>
      <c r="FM207" s="116"/>
      <c r="FN207" s="116"/>
      <c r="FO207" s="116"/>
      <c r="FP207" s="116"/>
      <c r="FQ207" s="116"/>
      <c r="FR207" s="116"/>
      <c r="FS207" s="116"/>
      <c r="FT207" s="116"/>
      <c r="FU207" s="116"/>
      <c r="FV207" s="116"/>
      <c r="FW207" s="116"/>
      <c r="FX207" s="116"/>
      <c r="FY207" s="116"/>
      <c r="FZ207" s="116"/>
      <c r="GA207" s="116"/>
      <c r="GB207" s="116"/>
      <c r="GC207" s="116"/>
      <c r="GD207" s="116"/>
      <c r="GE207" s="116"/>
      <c r="GF207" s="116"/>
      <c r="GG207" s="116"/>
      <c r="GH207" s="116"/>
      <c r="GI207" s="116"/>
      <c r="GJ207" s="116"/>
      <c r="GK207" s="116"/>
      <c r="GL207" s="116"/>
      <c r="GM207" s="116"/>
      <c r="GN207" s="116"/>
      <c r="GO207" s="116"/>
    </row>
    <row r="208" spans="3:197" x14ac:dyDescent="0.2">
      <c r="C208" s="127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6"/>
      <c r="BW208" s="116"/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16"/>
      <c r="DM208" s="116"/>
      <c r="DN208" s="116"/>
      <c r="DO208" s="116"/>
      <c r="DP208" s="116"/>
      <c r="DQ208" s="116"/>
      <c r="DR208" s="116"/>
      <c r="DS208" s="116"/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6"/>
      <c r="EF208" s="116"/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6"/>
      <c r="FF208" s="116"/>
      <c r="FG208" s="116"/>
      <c r="FH208" s="116"/>
      <c r="FI208" s="116"/>
      <c r="FJ208" s="116"/>
      <c r="FK208" s="116"/>
      <c r="FL208" s="116"/>
      <c r="FM208" s="116"/>
      <c r="FN208" s="116"/>
      <c r="FO208" s="116"/>
      <c r="FP208" s="116"/>
      <c r="FQ208" s="116"/>
      <c r="FR208" s="116"/>
      <c r="FS208" s="116"/>
      <c r="FT208" s="116"/>
      <c r="FU208" s="116"/>
      <c r="FV208" s="116"/>
      <c r="FW208" s="116"/>
      <c r="FX208" s="116"/>
      <c r="FY208" s="116"/>
      <c r="FZ208" s="116"/>
      <c r="GA208" s="116"/>
      <c r="GB208" s="116"/>
      <c r="GC208" s="116"/>
      <c r="GD208" s="116"/>
      <c r="GE208" s="116"/>
      <c r="GF208" s="116"/>
      <c r="GG208" s="116"/>
      <c r="GH208" s="116"/>
      <c r="GI208" s="116"/>
      <c r="GJ208" s="116"/>
      <c r="GK208" s="116"/>
      <c r="GL208" s="116"/>
      <c r="GM208" s="116"/>
      <c r="GN208" s="116"/>
      <c r="GO208" s="116"/>
    </row>
    <row r="209" spans="3:197" x14ac:dyDescent="0.2">
      <c r="C209" s="127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  <c r="BG209" s="116"/>
      <c r="BH209" s="116"/>
      <c r="BI209" s="116"/>
      <c r="BJ209" s="116"/>
      <c r="BK209" s="116"/>
      <c r="BL209" s="116"/>
      <c r="BM209" s="116"/>
      <c r="BN209" s="116"/>
      <c r="BO209" s="116"/>
      <c r="BP209" s="116"/>
      <c r="BQ209" s="116"/>
      <c r="BR209" s="116"/>
      <c r="BS209" s="116"/>
      <c r="BT209" s="116"/>
      <c r="BU209" s="116"/>
      <c r="BV209" s="116"/>
      <c r="BW209" s="116"/>
      <c r="BX209" s="116"/>
      <c r="BY209" s="116"/>
      <c r="BZ209" s="116"/>
      <c r="CA209" s="116"/>
      <c r="CB209" s="116"/>
      <c r="CC209" s="116"/>
      <c r="CD209" s="116"/>
      <c r="CE209" s="116"/>
      <c r="CF209" s="116"/>
      <c r="CG209" s="116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16"/>
      <c r="DM209" s="116"/>
      <c r="DN209" s="116"/>
      <c r="DO209" s="116"/>
      <c r="DP209" s="116"/>
      <c r="DQ209" s="116"/>
      <c r="DR209" s="116"/>
      <c r="DS209" s="116"/>
      <c r="DT209" s="116"/>
      <c r="DU209" s="116"/>
      <c r="DV209" s="116"/>
      <c r="DW209" s="116"/>
      <c r="DX209" s="116"/>
      <c r="DY209" s="116"/>
      <c r="DZ209" s="116"/>
      <c r="EA209" s="116"/>
      <c r="EB209" s="116"/>
      <c r="EC209" s="116"/>
      <c r="ED209" s="116"/>
      <c r="EE209" s="116"/>
      <c r="EF209" s="116"/>
      <c r="EG209" s="116"/>
      <c r="EH209" s="116"/>
      <c r="EI209" s="116"/>
      <c r="EJ209" s="116"/>
      <c r="EK209" s="116"/>
      <c r="EL209" s="116"/>
      <c r="EM209" s="116"/>
      <c r="EN209" s="116"/>
      <c r="EO209" s="116"/>
      <c r="EP209" s="116"/>
      <c r="EQ209" s="116"/>
      <c r="ER209" s="116"/>
      <c r="ES209" s="116"/>
      <c r="ET209" s="116"/>
      <c r="EU209" s="116"/>
      <c r="EV209" s="116"/>
      <c r="EW209" s="116"/>
      <c r="EX209" s="116"/>
      <c r="EY209" s="116"/>
      <c r="EZ209" s="116"/>
      <c r="FA209" s="116"/>
      <c r="FB209" s="116"/>
      <c r="FC209" s="116"/>
      <c r="FD209" s="116"/>
      <c r="FE209" s="116"/>
      <c r="FF209" s="116"/>
      <c r="FG209" s="116"/>
      <c r="FH209" s="116"/>
      <c r="FI209" s="116"/>
      <c r="FJ209" s="116"/>
      <c r="FK209" s="116"/>
      <c r="FL209" s="116"/>
      <c r="FM209" s="116"/>
      <c r="FN209" s="116"/>
      <c r="FO209" s="116"/>
      <c r="FP209" s="116"/>
      <c r="FQ209" s="116"/>
      <c r="FR209" s="116"/>
      <c r="FS209" s="116"/>
      <c r="FT209" s="116"/>
      <c r="FU209" s="116"/>
      <c r="FV209" s="116"/>
      <c r="FW209" s="116"/>
      <c r="FX209" s="116"/>
      <c r="FY209" s="116"/>
      <c r="FZ209" s="116"/>
      <c r="GA209" s="116"/>
      <c r="GB209" s="116"/>
      <c r="GC209" s="116"/>
      <c r="GD209" s="116"/>
      <c r="GE209" s="116"/>
      <c r="GF209" s="116"/>
      <c r="GG209" s="116"/>
      <c r="GH209" s="116"/>
      <c r="GI209" s="116"/>
      <c r="GJ209" s="116"/>
      <c r="GK209" s="116"/>
      <c r="GL209" s="116"/>
      <c r="GM209" s="116"/>
      <c r="GN209" s="116"/>
      <c r="GO209" s="116"/>
    </row>
    <row r="210" spans="3:197" x14ac:dyDescent="0.2">
      <c r="C210" s="127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/>
      <c r="BH210" s="116"/>
      <c r="BI210" s="116"/>
      <c r="BJ210" s="116"/>
      <c r="BK210" s="116"/>
      <c r="BL210" s="116"/>
      <c r="BM210" s="116"/>
      <c r="BN210" s="116"/>
      <c r="BO210" s="116"/>
      <c r="BP210" s="116"/>
      <c r="BQ210" s="116"/>
      <c r="BR210" s="116"/>
      <c r="BS210" s="116"/>
      <c r="BT210" s="116"/>
      <c r="BU210" s="116"/>
      <c r="BV210" s="116"/>
      <c r="BW210" s="116"/>
      <c r="BX210" s="116"/>
      <c r="BY210" s="116"/>
      <c r="BZ210" s="116"/>
      <c r="CA210" s="116"/>
      <c r="CB210" s="116"/>
      <c r="CC210" s="116"/>
      <c r="CD210" s="116"/>
      <c r="CE210" s="116"/>
      <c r="CF210" s="116"/>
      <c r="CG210" s="116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16"/>
      <c r="DM210" s="116"/>
      <c r="DN210" s="116"/>
      <c r="DO210" s="116"/>
      <c r="DP210" s="116"/>
      <c r="DQ210" s="116"/>
      <c r="DR210" s="116"/>
      <c r="DS210" s="116"/>
      <c r="DT210" s="116"/>
      <c r="DU210" s="116"/>
      <c r="DV210" s="116"/>
      <c r="DW210" s="116"/>
      <c r="DX210" s="116"/>
      <c r="DY210" s="116"/>
      <c r="DZ210" s="116"/>
      <c r="EA210" s="116"/>
      <c r="EB210" s="116"/>
      <c r="EC210" s="116"/>
      <c r="ED210" s="116"/>
      <c r="EE210" s="116"/>
      <c r="EF210" s="116"/>
      <c r="EG210" s="116"/>
      <c r="EH210" s="116"/>
      <c r="EI210" s="116"/>
      <c r="EJ210" s="116"/>
      <c r="EK210" s="116"/>
      <c r="EL210" s="116"/>
      <c r="EM210" s="116"/>
      <c r="EN210" s="116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  <c r="EY210" s="116"/>
      <c r="EZ210" s="116"/>
      <c r="FA210" s="116"/>
      <c r="FB210" s="116"/>
      <c r="FC210" s="116"/>
      <c r="FD210" s="116"/>
      <c r="FE210" s="116"/>
      <c r="FF210" s="116"/>
      <c r="FG210" s="116"/>
      <c r="FH210" s="116"/>
      <c r="FI210" s="116"/>
      <c r="FJ210" s="116"/>
      <c r="FK210" s="116"/>
      <c r="FL210" s="116"/>
      <c r="FM210" s="116"/>
      <c r="FN210" s="116"/>
      <c r="FO210" s="116"/>
      <c r="FP210" s="116"/>
      <c r="FQ210" s="116"/>
      <c r="FR210" s="116"/>
      <c r="FS210" s="116"/>
      <c r="FT210" s="116"/>
      <c r="FU210" s="116"/>
      <c r="FV210" s="116"/>
      <c r="FW210" s="116"/>
      <c r="FX210" s="116"/>
      <c r="FY210" s="116"/>
      <c r="FZ210" s="116"/>
      <c r="GA210" s="116"/>
      <c r="GB210" s="116"/>
      <c r="GC210" s="116"/>
      <c r="GD210" s="116"/>
      <c r="GE210" s="116"/>
      <c r="GF210" s="116"/>
      <c r="GG210" s="116"/>
      <c r="GH210" s="116"/>
      <c r="GI210" s="116"/>
      <c r="GJ210" s="116"/>
      <c r="GK210" s="116"/>
      <c r="GL210" s="116"/>
      <c r="GM210" s="116"/>
      <c r="GN210" s="116"/>
      <c r="GO210" s="116"/>
    </row>
    <row r="211" spans="3:197" x14ac:dyDescent="0.2">
      <c r="C211" s="127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  <c r="BL211" s="116"/>
      <c r="BM211" s="116"/>
      <c r="BN211" s="116"/>
      <c r="BO211" s="116"/>
      <c r="BP211" s="116"/>
      <c r="BQ211" s="116"/>
      <c r="BR211" s="116"/>
      <c r="BS211" s="116"/>
      <c r="BT211" s="116"/>
      <c r="BU211" s="116"/>
      <c r="BV211" s="116"/>
      <c r="BW211" s="116"/>
      <c r="BX211" s="116"/>
      <c r="BY211" s="116"/>
      <c r="BZ211" s="116"/>
      <c r="CA211" s="116"/>
      <c r="CB211" s="116"/>
      <c r="CC211" s="116"/>
      <c r="CD211" s="116"/>
      <c r="CE211" s="116"/>
      <c r="CF211" s="116"/>
      <c r="CG211" s="11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16"/>
      <c r="DM211" s="116"/>
      <c r="DN211" s="116"/>
      <c r="DO211" s="116"/>
      <c r="DP211" s="116"/>
      <c r="DQ211" s="116"/>
      <c r="DR211" s="116"/>
      <c r="DS211" s="116"/>
      <c r="DT211" s="116"/>
      <c r="DU211" s="116"/>
      <c r="DV211" s="116"/>
      <c r="DW211" s="116"/>
      <c r="DX211" s="116"/>
      <c r="DY211" s="116"/>
      <c r="DZ211" s="116"/>
      <c r="EA211" s="116"/>
      <c r="EB211" s="116"/>
      <c r="EC211" s="116"/>
      <c r="ED211" s="116"/>
      <c r="EE211" s="116"/>
      <c r="EF211" s="116"/>
      <c r="EG211" s="116"/>
      <c r="EH211" s="116"/>
      <c r="EI211" s="116"/>
      <c r="EJ211" s="116"/>
      <c r="EK211" s="116"/>
      <c r="EL211" s="116"/>
      <c r="EM211" s="116"/>
      <c r="EN211" s="116"/>
      <c r="EO211" s="116"/>
      <c r="EP211" s="116"/>
      <c r="EQ211" s="116"/>
      <c r="ER211" s="116"/>
      <c r="ES211" s="116"/>
      <c r="ET211" s="116"/>
      <c r="EU211" s="116"/>
      <c r="EV211" s="116"/>
      <c r="EW211" s="116"/>
      <c r="EX211" s="116"/>
      <c r="EY211" s="116"/>
      <c r="EZ211" s="116"/>
      <c r="FA211" s="116"/>
      <c r="FB211" s="116"/>
      <c r="FC211" s="116"/>
      <c r="FD211" s="116"/>
      <c r="FE211" s="116"/>
      <c r="FF211" s="116"/>
      <c r="FG211" s="116"/>
      <c r="FH211" s="116"/>
      <c r="FI211" s="116"/>
      <c r="FJ211" s="116"/>
      <c r="FK211" s="116"/>
      <c r="FL211" s="116"/>
      <c r="FM211" s="116"/>
      <c r="FN211" s="116"/>
      <c r="FO211" s="116"/>
      <c r="FP211" s="116"/>
      <c r="FQ211" s="116"/>
      <c r="FR211" s="116"/>
      <c r="FS211" s="116"/>
      <c r="FT211" s="116"/>
      <c r="FU211" s="116"/>
      <c r="FV211" s="116"/>
      <c r="FW211" s="116"/>
      <c r="FX211" s="116"/>
      <c r="FY211" s="116"/>
      <c r="FZ211" s="116"/>
      <c r="GA211" s="116"/>
      <c r="GB211" s="116"/>
      <c r="GC211" s="116"/>
      <c r="GD211" s="116"/>
      <c r="GE211" s="116"/>
      <c r="GF211" s="116"/>
      <c r="GG211" s="116"/>
      <c r="GH211" s="116"/>
      <c r="GI211" s="116"/>
      <c r="GJ211" s="116"/>
      <c r="GK211" s="116"/>
      <c r="GL211" s="116"/>
      <c r="GM211" s="116"/>
      <c r="GN211" s="116"/>
      <c r="GO211" s="116"/>
    </row>
    <row r="212" spans="3:197" x14ac:dyDescent="0.2">
      <c r="C212" s="127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116"/>
      <c r="BM212" s="116"/>
      <c r="BN212" s="116"/>
      <c r="BO212" s="116"/>
      <c r="BP212" s="116"/>
      <c r="BQ212" s="116"/>
      <c r="BR212" s="116"/>
      <c r="BS212" s="116"/>
      <c r="BT212" s="116"/>
      <c r="BU212" s="116"/>
      <c r="BV212" s="116"/>
      <c r="BW212" s="116"/>
      <c r="BX212" s="116"/>
      <c r="BY212" s="116"/>
      <c r="BZ212" s="116"/>
      <c r="CA212" s="116"/>
      <c r="CB212" s="116"/>
      <c r="CC212" s="116"/>
      <c r="CD212" s="116"/>
      <c r="CE212" s="116"/>
      <c r="CF212" s="116"/>
      <c r="CG212" s="116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16"/>
      <c r="DM212" s="116"/>
      <c r="DN212" s="116"/>
      <c r="DO212" s="116"/>
      <c r="DP212" s="116"/>
      <c r="DQ212" s="116"/>
      <c r="DR212" s="116"/>
      <c r="DS212" s="116"/>
      <c r="DT212" s="116"/>
      <c r="DU212" s="116"/>
      <c r="DV212" s="116"/>
      <c r="DW212" s="116"/>
      <c r="DX212" s="116"/>
      <c r="DY212" s="116"/>
      <c r="DZ212" s="116"/>
      <c r="EA212" s="116"/>
      <c r="EB212" s="116"/>
      <c r="EC212" s="116"/>
      <c r="ED212" s="116"/>
      <c r="EE212" s="116"/>
      <c r="EF212" s="116"/>
      <c r="EG212" s="116"/>
      <c r="EH212" s="116"/>
      <c r="EI212" s="116"/>
      <c r="EJ212" s="116"/>
      <c r="EK212" s="116"/>
      <c r="EL212" s="116"/>
      <c r="EM212" s="116"/>
      <c r="EN212" s="116"/>
      <c r="EO212" s="116"/>
      <c r="EP212" s="116"/>
      <c r="EQ212" s="116"/>
      <c r="ER212" s="116"/>
      <c r="ES212" s="116"/>
      <c r="ET212" s="116"/>
      <c r="EU212" s="116"/>
      <c r="EV212" s="116"/>
      <c r="EW212" s="116"/>
      <c r="EX212" s="116"/>
      <c r="EY212" s="116"/>
      <c r="EZ212" s="116"/>
      <c r="FA212" s="116"/>
      <c r="FB212" s="116"/>
      <c r="FC212" s="116"/>
      <c r="FD212" s="116"/>
      <c r="FE212" s="116"/>
      <c r="FF212" s="116"/>
      <c r="FG212" s="116"/>
      <c r="FH212" s="116"/>
      <c r="FI212" s="116"/>
      <c r="FJ212" s="116"/>
      <c r="FK212" s="116"/>
      <c r="FL212" s="116"/>
      <c r="FM212" s="116"/>
      <c r="FN212" s="116"/>
      <c r="FO212" s="116"/>
      <c r="FP212" s="116"/>
      <c r="FQ212" s="116"/>
      <c r="FR212" s="116"/>
      <c r="FS212" s="116"/>
      <c r="FT212" s="116"/>
      <c r="FU212" s="116"/>
      <c r="FV212" s="116"/>
      <c r="FW212" s="116"/>
      <c r="FX212" s="116"/>
      <c r="FY212" s="116"/>
      <c r="FZ212" s="116"/>
      <c r="GA212" s="116"/>
      <c r="GB212" s="116"/>
      <c r="GC212" s="116"/>
      <c r="GD212" s="116"/>
      <c r="GE212" s="116"/>
      <c r="GF212" s="116"/>
      <c r="GG212" s="116"/>
      <c r="GH212" s="116"/>
      <c r="GI212" s="116"/>
      <c r="GJ212" s="116"/>
      <c r="GK212" s="116"/>
      <c r="GL212" s="116"/>
      <c r="GM212" s="116"/>
      <c r="GN212" s="116"/>
      <c r="GO212" s="116"/>
    </row>
    <row r="213" spans="3:197" x14ac:dyDescent="0.2">
      <c r="C213" s="127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116"/>
      <c r="BM213" s="116"/>
      <c r="BN213" s="116"/>
      <c r="BO213" s="116"/>
      <c r="BP213" s="116"/>
      <c r="BQ213" s="116"/>
      <c r="BR213" s="116"/>
      <c r="BS213" s="116"/>
      <c r="BT213" s="116"/>
      <c r="BU213" s="116"/>
      <c r="BV213" s="116"/>
      <c r="BW213" s="116"/>
      <c r="BX213" s="116"/>
      <c r="BY213" s="116"/>
      <c r="BZ213" s="116"/>
      <c r="CA213" s="116"/>
      <c r="CB213" s="116"/>
      <c r="CC213" s="116"/>
      <c r="CD213" s="116"/>
      <c r="CE213" s="116"/>
      <c r="CF213" s="116"/>
      <c r="CG213" s="116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16"/>
      <c r="DM213" s="116"/>
      <c r="DN213" s="116"/>
      <c r="DO213" s="116"/>
      <c r="DP213" s="116"/>
      <c r="DQ213" s="116"/>
      <c r="DR213" s="116"/>
      <c r="DS213" s="116"/>
      <c r="DT213" s="116"/>
      <c r="DU213" s="116"/>
      <c r="DV213" s="116"/>
      <c r="DW213" s="116"/>
      <c r="DX213" s="116"/>
      <c r="DY213" s="116"/>
      <c r="DZ213" s="116"/>
      <c r="EA213" s="116"/>
      <c r="EB213" s="116"/>
      <c r="EC213" s="116"/>
      <c r="ED213" s="116"/>
      <c r="EE213" s="116"/>
      <c r="EF213" s="116"/>
      <c r="EG213" s="116"/>
      <c r="EH213" s="116"/>
      <c r="EI213" s="116"/>
      <c r="EJ213" s="116"/>
      <c r="EK213" s="116"/>
      <c r="EL213" s="116"/>
      <c r="EM213" s="116"/>
      <c r="EN213" s="116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  <c r="EY213" s="116"/>
      <c r="EZ213" s="116"/>
      <c r="FA213" s="116"/>
      <c r="FB213" s="116"/>
      <c r="FC213" s="116"/>
      <c r="FD213" s="116"/>
      <c r="FE213" s="116"/>
      <c r="FF213" s="116"/>
      <c r="FG213" s="116"/>
      <c r="FH213" s="116"/>
      <c r="FI213" s="116"/>
      <c r="FJ213" s="116"/>
      <c r="FK213" s="116"/>
      <c r="FL213" s="116"/>
      <c r="FM213" s="116"/>
      <c r="FN213" s="116"/>
      <c r="FO213" s="116"/>
      <c r="FP213" s="116"/>
      <c r="FQ213" s="116"/>
      <c r="FR213" s="116"/>
      <c r="FS213" s="116"/>
      <c r="FT213" s="116"/>
      <c r="FU213" s="116"/>
      <c r="FV213" s="116"/>
      <c r="FW213" s="116"/>
      <c r="FX213" s="116"/>
      <c r="FY213" s="116"/>
      <c r="FZ213" s="116"/>
      <c r="GA213" s="116"/>
      <c r="GB213" s="116"/>
      <c r="GC213" s="116"/>
      <c r="GD213" s="116"/>
      <c r="GE213" s="116"/>
      <c r="GF213" s="116"/>
      <c r="GG213" s="116"/>
      <c r="GH213" s="116"/>
      <c r="GI213" s="116"/>
      <c r="GJ213" s="116"/>
      <c r="GK213" s="116"/>
      <c r="GL213" s="116"/>
      <c r="GM213" s="116"/>
      <c r="GN213" s="116"/>
      <c r="GO213" s="116"/>
    </row>
    <row r="214" spans="3:197" x14ac:dyDescent="0.2">
      <c r="C214" s="127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116"/>
      <c r="BM214" s="116"/>
      <c r="BN214" s="116"/>
      <c r="BO214" s="116"/>
      <c r="BP214" s="116"/>
      <c r="BQ214" s="116"/>
      <c r="BR214" s="116"/>
      <c r="BS214" s="116"/>
      <c r="BT214" s="116"/>
      <c r="BU214" s="116"/>
      <c r="BV214" s="116"/>
      <c r="BW214" s="116"/>
      <c r="BX214" s="116"/>
      <c r="BY214" s="116"/>
      <c r="BZ214" s="116"/>
      <c r="CA214" s="116"/>
      <c r="CB214" s="116"/>
      <c r="CC214" s="116"/>
      <c r="CD214" s="116"/>
      <c r="CE214" s="116"/>
      <c r="CF214" s="116"/>
      <c r="CG214" s="11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16"/>
      <c r="DM214" s="116"/>
      <c r="DN214" s="116"/>
      <c r="DO214" s="116"/>
      <c r="DP214" s="116"/>
      <c r="DQ214" s="116"/>
      <c r="DR214" s="116"/>
      <c r="DS214" s="116"/>
      <c r="DT214" s="116"/>
      <c r="DU214" s="116"/>
      <c r="DV214" s="116"/>
      <c r="DW214" s="116"/>
      <c r="DX214" s="116"/>
      <c r="DY214" s="116"/>
      <c r="DZ214" s="116"/>
      <c r="EA214" s="116"/>
      <c r="EB214" s="116"/>
      <c r="EC214" s="116"/>
      <c r="ED214" s="116"/>
      <c r="EE214" s="116"/>
      <c r="EF214" s="116"/>
      <c r="EG214" s="116"/>
      <c r="EH214" s="116"/>
      <c r="EI214" s="116"/>
      <c r="EJ214" s="116"/>
      <c r="EK214" s="116"/>
      <c r="EL214" s="116"/>
      <c r="EM214" s="116"/>
      <c r="EN214" s="116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6"/>
      <c r="FF214" s="116"/>
      <c r="FG214" s="116"/>
      <c r="FH214" s="116"/>
      <c r="FI214" s="116"/>
      <c r="FJ214" s="116"/>
      <c r="FK214" s="116"/>
      <c r="FL214" s="116"/>
      <c r="FM214" s="116"/>
      <c r="FN214" s="116"/>
      <c r="FO214" s="116"/>
      <c r="FP214" s="116"/>
      <c r="FQ214" s="116"/>
      <c r="FR214" s="116"/>
      <c r="FS214" s="116"/>
      <c r="FT214" s="116"/>
      <c r="FU214" s="116"/>
      <c r="FV214" s="116"/>
      <c r="FW214" s="116"/>
      <c r="FX214" s="116"/>
      <c r="FY214" s="116"/>
      <c r="FZ214" s="116"/>
      <c r="GA214" s="116"/>
      <c r="GB214" s="116"/>
      <c r="GC214" s="116"/>
      <c r="GD214" s="116"/>
      <c r="GE214" s="116"/>
      <c r="GF214" s="116"/>
      <c r="GG214" s="116"/>
      <c r="GH214" s="116"/>
      <c r="GI214" s="116"/>
      <c r="GJ214" s="116"/>
      <c r="GK214" s="116"/>
      <c r="GL214" s="116"/>
      <c r="GM214" s="116"/>
      <c r="GN214" s="116"/>
      <c r="GO214" s="116"/>
    </row>
    <row r="215" spans="3:197" x14ac:dyDescent="0.2">
      <c r="C215" s="127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116"/>
      <c r="BM215" s="116"/>
      <c r="BN215" s="116"/>
      <c r="BO215" s="116"/>
      <c r="BP215" s="116"/>
      <c r="BQ215" s="116"/>
      <c r="BR215" s="116"/>
      <c r="BS215" s="116"/>
      <c r="BT215" s="116"/>
      <c r="BU215" s="116"/>
      <c r="BV215" s="116"/>
      <c r="BW215" s="116"/>
      <c r="BX215" s="116"/>
      <c r="BY215" s="116"/>
      <c r="BZ215" s="116"/>
      <c r="CA215" s="116"/>
      <c r="CB215" s="116"/>
      <c r="CC215" s="116"/>
      <c r="CD215" s="116"/>
      <c r="CE215" s="116"/>
      <c r="CF215" s="116"/>
      <c r="CG215" s="116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16"/>
      <c r="DM215" s="116"/>
      <c r="DN215" s="116"/>
      <c r="DO215" s="116"/>
      <c r="DP215" s="116"/>
      <c r="DQ215" s="116"/>
      <c r="DR215" s="116"/>
      <c r="DS215" s="116"/>
      <c r="DT215" s="116"/>
      <c r="DU215" s="116"/>
      <c r="DV215" s="116"/>
      <c r="DW215" s="116"/>
      <c r="DX215" s="116"/>
      <c r="DY215" s="116"/>
      <c r="DZ215" s="116"/>
      <c r="EA215" s="116"/>
      <c r="EB215" s="116"/>
      <c r="EC215" s="116"/>
      <c r="ED215" s="116"/>
      <c r="EE215" s="116"/>
      <c r="EF215" s="116"/>
      <c r="EG215" s="116"/>
      <c r="EH215" s="116"/>
      <c r="EI215" s="116"/>
      <c r="EJ215" s="116"/>
      <c r="EK215" s="116"/>
      <c r="EL215" s="116"/>
      <c r="EM215" s="116"/>
      <c r="EN215" s="116"/>
      <c r="EO215" s="116"/>
      <c r="EP215" s="116"/>
      <c r="EQ215" s="116"/>
      <c r="ER215" s="116"/>
      <c r="ES215" s="116"/>
      <c r="ET215" s="116"/>
      <c r="EU215" s="116"/>
      <c r="EV215" s="116"/>
      <c r="EW215" s="116"/>
      <c r="EX215" s="116"/>
      <c r="EY215" s="116"/>
      <c r="EZ215" s="116"/>
      <c r="FA215" s="116"/>
      <c r="FB215" s="116"/>
      <c r="FC215" s="116"/>
      <c r="FD215" s="116"/>
      <c r="FE215" s="116"/>
      <c r="FF215" s="116"/>
      <c r="FG215" s="116"/>
      <c r="FH215" s="116"/>
      <c r="FI215" s="116"/>
      <c r="FJ215" s="116"/>
      <c r="FK215" s="116"/>
      <c r="FL215" s="116"/>
      <c r="FM215" s="116"/>
      <c r="FN215" s="116"/>
      <c r="FO215" s="116"/>
      <c r="FP215" s="116"/>
      <c r="FQ215" s="116"/>
      <c r="FR215" s="116"/>
      <c r="FS215" s="116"/>
      <c r="FT215" s="116"/>
      <c r="FU215" s="116"/>
      <c r="FV215" s="116"/>
      <c r="FW215" s="116"/>
      <c r="FX215" s="116"/>
      <c r="FY215" s="116"/>
      <c r="FZ215" s="116"/>
      <c r="GA215" s="116"/>
      <c r="GB215" s="116"/>
      <c r="GC215" s="116"/>
      <c r="GD215" s="116"/>
      <c r="GE215" s="116"/>
      <c r="GF215" s="116"/>
      <c r="GG215" s="116"/>
      <c r="GH215" s="116"/>
      <c r="GI215" s="116"/>
      <c r="GJ215" s="116"/>
      <c r="GK215" s="116"/>
      <c r="GL215" s="116"/>
      <c r="GM215" s="116"/>
      <c r="GN215" s="116"/>
      <c r="GO215" s="116"/>
    </row>
    <row r="216" spans="3:197" x14ac:dyDescent="0.2">
      <c r="C216" s="127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16"/>
      <c r="FL216" s="116"/>
      <c r="FM216" s="116"/>
      <c r="FN216" s="116"/>
      <c r="FO216" s="116"/>
      <c r="FP216" s="116"/>
      <c r="FQ216" s="116"/>
      <c r="FR216" s="116"/>
      <c r="FS216" s="116"/>
      <c r="FT216" s="116"/>
      <c r="FU216" s="116"/>
      <c r="FV216" s="116"/>
      <c r="FW216" s="116"/>
      <c r="FX216" s="116"/>
      <c r="FY216" s="116"/>
      <c r="FZ216" s="116"/>
      <c r="GA216" s="116"/>
      <c r="GB216" s="116"/>
      <c r="GC216" s="116"/>
      <c r="GD216" s="116"/>
      <c r="GE216" s="116"/>
      <c r="GF216" s="116"/>
      <c r="GG216" s="116"/>
      <c r="GH216" s="116"/>
      <c r="GI216" s="116"/>
      <c r="GJ216" s="116"/>
      <c r="GK216" s="116"/>
      <c r="GL216" s="116"/>
      <c r="GM216" s="116"/>
      <c r="GN216" s="116"/>
      <c r="GO216" s="116"/>
    </row>
    <row r="217" spans="3:197" x14ac:dyDescent="0.2">
      <c r="C217" s="127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/>
      <c r="BI217" s="116"/>
      <c r="BJ217" s="116"/>
      <c r="BK217" s="116"/>
      <c r="BL217" s="116"/>
      <c r="BM217" s="116"/>
      <c r="BN217" s="116"/>
      <c r="BO217" s="116"/>
      <c r="BP217" s="116"/>
      <c r="BQ217" s="116"/>
      <c r="BR217" s="116"/>
      <c r="BS217" s="116"/>
      <c r="BT217" s="116"/>
      <c r="BU217" s="116"/>
      <c r="BV217" s="116"/>
      <c r="BW217" s="116"/>
      <c r="BX217" s="116"/>
      <c r="BY217" s="116"/>
      <c r="BZ217" s="116"/>
      <c r="CA217" s="116"/>
      <c r="CB217" s="116"/>
      <c r="CC217" s="116"/>
      <c r="CD217" s="116"/>
      <c r="CE217" s="116"/>
      <c r="CF217" s="116"/>
      <c r="CG217" s="116"/>
      <c r="CH217" s="116"/>
      <c r="CI217" s="116"/>
      <c r="CJ217" s="116"/>
      <c r="CK217" s="116"/>
      <c r="CL217" s="116"/>
      <c r="CM217" s="116"/>
      <c r="CN217" s="116"/>
      <c r="CO217" s="116"/>
      <c r="CP217" s="116"/>
      <c r="CQ217" s="116"/>
      <c r="CR217" s="116"/>
      <c r="CS217" s="116"/>
      <c r="CT217" s="116"/>
      <c r="CU217" s="116"/>
      <c r="CV217" s="116"/>
      <c r="CW217" s="116"/>
      <c r="CX217" s="116"/>
      <c r="CY217" s="116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16"/>
      <c r="DM217" s="116"/>
      <c r="DN217" s="116"/>
      <c r="DO217" s="116"/>
      <c r="DP217" s="116"/>
      <c r="DQ217" s="116"/>
      <c r="DR217" s="116"/>
      <c r="DS217" s="116"/>
      <c r="DT217" s="116"/>
      <c r="DU217" s="116"/>
      <c r="DV217" s="116"/>
      <c r="DW217" s="116"/>
      <c r="DX217" s="116"/>
      <c r="DY217" s="116"/>
      <c r="DZ217" s="116"/>
      <c r="EA217" s="116"/>
      <c r="EB217" s="116"/>
      <c r="EC217" s="116"/>
      <c r="ED217" s="116"/>
      <c r="EE217" s="116"/>
      <c r="EF217" s="116"/>
      <c r="EG217" s="116"/>
      <c r="EH217" s="116"/>
      <c r="EI217" s="116"/>
      <c r="EJ217" s="116"/>
      <c r="EK217" s="116"/>
      <c r="EL217" s="116"/>
      <c r="EM217" s="116"/>
      <c r="EN217" s="116"/>
      <c r="EO217" s="116"/>
      <c r="EP217" s="116"/>
      <c r="EQ217" s="116"/>
      <c r="ER217" s="116"/>
      <c r="ES217" s="116"/>
      <c r="ET217" s="116"/>
      <c r="EU217" s="116"/>
      <c r="EV217" s="116"/>
      <c r="EW217" s="116"/>
      <c r="EX217" s="116"/>
      <c r="EY217" s="116"/>
      <c r="EZ217" s="116"/>
      <c r="FA217" s="116"/>
      <c r="FB217" s="116"/>
      <c r="FC217" s="116"/>
      <c r="FD217" s="116"/>
      <c r="FE217" s="116"/>
      <c r="FF217" s="116"/>
      <c r="FG217" s="116"/>
      <c r="FH217" s="116"/>
      <c r="FI217" s="116"/>
      <c r="FJ217" s="116"/>
      <c r="FK217" s="116"/>
      <c r="FL217" s="116"/>
      <c r="FM217" s="116"/>
      <c r="FN217" s="116"/>
      <c r="FO217" s="116"/>
      <c r="FP217" s="116"/>
      <c r="FQ217" s="116"/>
      <c r="FR217" s="116"/>
      <c r="FS217" s="116"/>
      <c r="FT217" s="116"/>
      <c r="FU217" s="116"/>
      <c r="FV217" s="116"/>
      <c r="FW217" s="116"/>
      <c r="FX217" s="116"/>
      <c r="FY217" s="116"/>
      <c r="FZ217" s="116"/>
      <c r="GA217" s="116"/>
      <c r="GB217" s="116"/>
      <c r="GC217" s="116"/>
      <c r="GD217" s="116"/>
      <c r="GE217" s="116"/>
      <c r="GF217" s="116"/>
      <c r="GG217" s="116"/>
      <c r="GH217" s="116"/>
      <c r="GI217" s="116"/>
      <c r="GJ217" s="116"/>
      <c r="GK217" s="116"/>
      <c r="GL217" s="116"/>
      <c r="GM217" s="116"/>
      <c r="GN217" s="116"/>
      <c r="GO217" s="116"/>
    </row>
    <row r="218" spans="3:197" x14ac:dyDescent="0.2">
      <c r="C218" s="127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116"/>
      <c r="BQ218" s="116"/>
      <c r="BR218" s="116"/>
      <c r="BS218" s="116"/>
      <c r="BT218" s="116"/>
      <c r="BU218" s="116"/>
      <c r="BV218" s="116"/>
      <c r="BW218" s="116"/>
      <c r="BX218" s="116"/>
      <c r="BY218" s="116"/>
      <c r="BZ218" s="116"/>
      <c r="CA218" s="116"/>
      <c r="CB218" s="116"/>
      <c r="CC218" s="116"/>
      <c r="CD218" s="116"/>
      <c r="CE218" s="116"/>
      <c r="CF218" s="116"/>
      <c r="CG218" s="116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16"/>
      <c r="DM218" s="116"/>
      <c r="DN218" s="116"/>
      <c r="DO218" s="116"/>
      <c r="DP218" s="116"/>
      <c r="DQ218" s="116"/>
      <c r="DR218" s="116"/>
      <c r="DS218" s="116"/>
      <c r="DT218" s="116"/>
      <c r="DU218" s="116"/>
      <c r="DV218" s="116"/>
      <c r="DW218" s="116"/>
      <c r="DX218" s="116"/>
      <c r="DY218" s="116"/>
      <c r="DZ218" s="116"/>
      <c r="EA218" s="116"/>
      <c r="EB218" s="116"/>
      <c r="EC218" s="116"/>
      <c r="ED218" s="116"/>
      <c r="EE218" s="116"/>
      <c r="EF218" s="116"/>
      <c r="EG218" s="116"/>
      <c r="EH218" s="116"/>
      <c r="EI218" s="116"/>
      <c r="EJ218" s="116"/>
      <c r="EK218" s="116"/>
      <c r="EL218" s="116"/>
      <c r="EM218" s="116"/>
      <c r="EN218" s="116"/>
      <c r="EO218" s="116"/>
      <c r="EP218" s="116"/>
      <c r="EQ218" s="116"/>
      <c r="ER218" s="116"/>
      <c r="ES218" s="116"/>
      <c r="ET218" s="116"/>
      <c r="EU218" s="116"/>
      <c r="EV218" s="116"/>
      <c r="EW218" s="116"/>
      <c r="EX218" s="116"/>
      <c r="EY218" s="116"/>
      <c r="EZ218" s="116"/>
      <c r="FA218" s="116"/>
      <c r="FB218" s="116"/>
      <c r="FC218" s="116"/>
      <c r="FD218" s="116"/>
      <c r="FE218" s="116"/>
      <c r="FF218" s="116"/>
      <c r="FG218" s="116"/>
      <c r="FH218" s="116"/>
      <c r="FI218" s="116"/>
      <c r="FJ218" s="116"/>
      <c r="FK218" s="116"/>
      <c r="FL218" s="116"/>
      <c r="FM218" s="116"/>
      <c r="FN218" s="116"/>
      <c r="FO218" s="116"/>
      <c r="FP218" s="116"/>
      <c r="FQ218" s="116"/>
      <c r="FR218" s="116"/>
      <c r="FS218" s="116"/>
      <c r="FT218" s="116"/>
      <c r="FU218" s="116"/>
      <c r="FV218" s="116"/>
      <c r="FW218" s="116"/>
      <c r="FX218" s="116"/>
      <c r="FY218" s="116"/>
      <c r="FZ218" s="116"/>
      <c r="GA218" s="116"/>
      <c r="GB218" s="116"/>
      <c r="GC218" s="116"/>
      <c r="GD218" s="116"/>
      <c r="GE218" s="116"/>
      <c r="GF218" s="116"/>
      <c r="GG218" s="116"/>
      <c r="GH218" s="116"/>
      <c r="GI218" s="116"/>
      <c r="GJ218" s="116"/>
      <c r="GK218" s="116"/>
      <c r="GL218" s="116"/>
      <c r="GM218" s="116"/>
      <c r="GN218" s="116"/>
      <c r="GO218" s="116"/>
    </row>
    <row r="219" spans="3:197" x14ac:dyDescent="0.2">
      <c r="C219" s="127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/>
      <c r="BI219" s="116"/>
      <c r="BJ219" s="116"/>
      <c r="BK219" s="116"/>
      <c r="BL219" s="116"/>
      <c r="BM219" s="116"/>
      <c r="BN219" s="116"/>
      <c r="BO219" s="116"/>
      <c r="BP219" s="116"/>
      <c r="BQ219" s="116"/>
      <c r="BR219" s="116"/>
      <c r="BS219" s="116"/>
      <c r="BT219" s="116"/>
      <c r="BU219" s="116"/>
      <c r="BV219" s="116"/>
      <c r="BW219" s="116"/>
      <c r="BX219" s="116"/>
      <c r="BY219" s="116"/>
      <c r="BZ219" s="116"/>
      <c r="CA219" s="116"/>
      <c r="CB219" s="116"/>
      <c r="CC219" s="116"/>
      <c r="CD219" s="116"/>
      <c r="CE219" s="116"/>
      <c r="CF219" s="116"/>
      <c r="CG219" s="116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28"/>
      <c r="DA219" s="128"/>
      <c r="DB219" s="128"/>
      <c r="DC219" s="128"/>
      <c r="DD219" s="128"/>
      <c r="DE219" s="128"/>
      <c r="DF219" s="128"/>
      <c r="DG219" s="128"/>
      <c r="DH219" s="128"/>
      <c r="DI219" s="128"/>
      <c r="DJ219" s="128"/>
      <c r="DK219" s="128"/>
      <c r="DL219" s="116"/>
      <c r="DM219" s="116"/>
      <c r="DN219" s="116"/>
      <c r="DO219" s="116"/>
      <c r="DP219" s="116"/>
      <c r="DQ219" s="116"/>
      <c r="DR219" s="116"/>
      <c r="DS219" s="116"/>
      <c r="DT219" s="116"/>
      <c r="DU219" s="116"/>
      <c r="DV219" s="116"/>
      <c r="DW219" s="116"/>
      <c r="DX219" s="116"/>
      <c r="DY219" s="116"/>
      <c r="DZ219" s="116"/>
      <c r="EA219" s="116"/>
      <c r="EB219" s="116"/>
      <c r="EC219" s="116"/>
      <c r="ED219" s="116"/>
      <c r="EE219" s="116"/>
      <c r="EF219" s="116"/>
      <c r="EG219" s="116"/>
      <c r="EH219" s="116"/>
      <c r="EI219" s="116"/>
      <c r="EJ219" s="116"/>
      <c r="EK219" s="116"/>
      <c r="EL219" s="116"/>
      <c r="EM219" s="116"/>
      <c r="EN219" s="116"/>
      <c r="EO219" s="116"/>
      <c r="EP219" s="116"/>
      <c r="EQ219" s="116"/>
      <c r="ER219" s="116"/>
      <c r="ES219" s="116"/>
      <c r="ET219" s="116"/>
      <c r="EU219" s="116"/>
      <c r="EV219" s="116"/>
      <c r="EW219" s="116"/>
      <c r="EX219" s="116"/>
      <c r="EY219" s="116"/>
      <c r="EZ219" s="116"/>
      <c r="FA219" s="116"/>
      <c r="FB219" s="116"/>
      <c r="FC219" s="116"/>
      <c r="FD219" s="116"/>
      <c r="FE219" s="116"/>
      <c r="FF219" s="116"/>
      <c r="FG219" s="116"/>
      <c r="FH219" s="116"/>
      <c r="FI219" s="116"/>
      <c r="FJ219" s="116"/>
      <c r="FK219" s="116"/>
      <c r="FL219" s="116"/>
      <c r="FM219" s="116"/>
      <c r="FN219" s="116"/>
      <c r="FO219" s="116"/>
      <c r="FP219" s="116"/>
      <c r="FQ219" s="116"/>
      <c r="FR219" s="116"/>
      <c r="FS219" s="116"/>
      <c r="FT219" s="116"/>
      <c r="FU219" s="116"/>
      <c r="FV219" s="116"/>
      <c r="FW219" s="116"/>
      <c r="FX219" s="116"/>
      <c r="FY219" s="116"/>
      <c r="FZ219" s="116"/>
      <c r="GA219" s="116"/>
      <c r="GB219" s="116"/>
      <c r="GC219" s="116"/>
      <c r="GD219" s="116"/>
      <c r="GE219" s="116"/>
      <c r="GF219" s="116"/>
      <c r="GG219" s="116"/>
      <c r="GH219" s="116"/>
      <c r="GI219" s="116"/>
      <c r="GJ219" s="116"/>
      <c r="GK219" s="116"/>
      <c r="GL219" s="116"/>
      <c r="GM219" s="116"/>
      <c r="GN219" s="116"/>
      <c r="GO219" s="116"/>
    </row>
    <row r="220" spans="3:197" x14ac:dyDescent="0.2">
      <c r="C220" s="127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  <c r="BG220" s="116"/>
      <c r="BH220" s="116"/>
      <c r="BI220" s="116"/>
      <c r="BJ220" s="116"/>
      <c r="BK220" s="116"/>
      <c r="BL220" s="116"/>
      <c r="BM220" s="116"/>
      <c r="BN220" s="116"/>
      <c r="BO220" s="116"/>
      <c r="BP220" s="116"/>
      <c r="BQ220" s="116"/>
      <c r="BR220" s="116"/>
      <c r="BS220" s="116"/>
      <c r="BT220" s="116"/>
      <c r="BU220" s="116"/>
      <c r="BV220" s="116"/>
      <c r="BW220" s="116"/>
      <c r="BX220" s="116"/>
      <c r="BY220" s="116"/>
      <c r="BZ220" s="116"/>
      <c r="CA220" s="116"/>
      <c r="CB220" s="116"/>
      <c r="CC220" s="116"/>
      <c r="CD220" s="116"/>
      <c r="CE220" s="116"/>
      <c r="CF220" s="116"/>
      <c r="CG220" s="11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28"/>
      <c r="DA220" s="128"/>
      <c r="DB220" s="128"/>
      <c r="DC220" s="128"/>
      <c r="DD220" s="128"/>
      <c r="DE220" s="128"/>
      <c r="DF220" s="128"/>
      <c r="DG220" s="128"/>
      <c r="DH220" s="128"/>
      <c r="DI220" s="128"/>
      <c r="DJ220" s="128"/>
      <c r="DK220" s="128"/>
      <c r="DL220" s="116"/>
      <c r="DM220" s="116"/>
      <c r="DN220" s="116"/>
      <c r="DO220" s="116"/>
      <c r="DP220" s="116"/>
      <c r="DQ220" s="116"/>
      <c r="DR220" s="116"/>
      <c r="DS220" s="116"/>
      <c r="DT220" s="116"/>
      <c r="DU220" s="116"/>
      <c r="DV220" s="116"/>
      <c r="DW220" s="116"/>
      <c r="DX220" s="116"/>
      <c r="DY220" s="116"/>
      <c r="DZ220" s="116"/>
      <c r="EA220" s="116"/>
      <c r="EB220" s="116"/>
      <c r="EC220" s="116"/>
      <c r="ED220" s="116"/>
      <c r="EE220" s="116"/>
      <c r="EF220" s="116"/>
      <c r="EG220" s="116"/>
      <c r="EH220" s="116"/>
      <c r="EI220" s="116"/>
      <c r="EJ220" s="116"/>
      <c r="EK220" s="116"/>
      <c r="EL220" s="116"/>
      <c r="EM220" s="116"/>
      <c r="EN220" s="116"/>
      <c r="EO220" s="116"/>
      <c r="EP220" s="116"/>
      <c r="EQ220" s="116"/>
      <c r="ER220" s="116"/>
      <c r="ES220" s="116"/>
      <c r="ET220" s="116"/>
      <c r="EU220" s="116"/>
      <c r="EV220" s="116"/>
      <c r="EW220" s="116"/>
      <c r="EX220" s="116"/>
      <c r="EY220" s="116"/>
      <c r="EZ220" s="116"/>
      <c r="FA220" s="116"/>
      <c r="FB220" s="116"/>
      <c r="FC220" s="116"/>
      <c r="FD220" s="116"/>
      <c r="FE220" s="116"/>
      <c r="FF220" s="116"/>
      <c r="FG220" s="116"/>
      <c r="FH220" s="116"/>
      <c r="FI220" s="116"/>
      <c r="FJ220" s="116"/>
      <c r="FK220" s="116"/>
      <c r="FL220" s="116"/>
      <c r="FM220" s="116"/>
      <c r="FN220" s="116"/>
      <c r="FO220" s="116"/>
      <c r="FP220" s="116"/>
      <c r="FQ220" s="116"/>
      <c r="FR220" s="116"/>
      <c r="FS220" s="116"/>
      <c r="FT220" s="116"/>
      <c r="FU220" s="116"/>
      <c r="FV220" s="116"/>
      <c r="FW220" s="116"/>
      <c r="FX220" s="116"/>
      <c r="FY220" s="116"/>
      <c r="FZ220" s="116"/>
      <c r="GA220" s="116"/>
      <c r="GB220" s="116"/>
      <c r="GC220" s="116"/>
      <c r="GD220" s="116"/>
      <c r="GE220" s="116"/>
      <c r="GF220" s="116"/>
      <c r="GG220" s="116"/>
      <c r="GH220" s="116"/>
      <c r="GI220" s="116"/>
      <c r="GJ220" s="116"/>
      <c r="GK220" s="116"/>
      <c r="GL220" s="116"/>
      <c r="GM220" s="116"/>
      <c r="GN220" s="116"/>
      <c r="GO220" s="116"/>
    </row>
    <row r="221" spans="3:197" x14ac:dyDescent="0.2">
      <c r="C221" s="127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  <c r="BG221" s="116"/>
      <c r="BH221" s="116"/>
      <c r="BI221" s="116"/>
      <c r="BJ221" s="116"/>
      <c r="BK221" s="116"/>
      <c r="BL221" s="116"/>
      <c r="BM221" s="116"/>
      <c r="BN221" s="116"/>
      <c r="BO221" s="116"/>
      <c r="BP221" s="116"/>
      <c r="BQ221" s="116"/>
      <c r="BR221" s="116"/>
      <c r="BS221" s="116"/>
      <c r="BT221" s="116"/>
      <c r="BU221" s="116"/>
      <c r="BV221" s="116"/>
      <c r="BW221" s="116"/>
      <c r="BX221" s="116"/>
      <c r="BY221" s="116"/>
      <c r="BZ221" s="116"/>
      <c r="CA221" s="116"/>
      <c r="CB221" s="116"/>
      <c r="CC221" s="116"/>
      <c r="CD221" s="116"/>
      <c r="CE221" s="116"/>
      <c r="CF221" s="116"/>
      <c r="CG221" s="116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28"/>
      <c r="DA221" s="128"/>
      <c r="DB221" s="128"/>
      <c r="DC221" s="128"/>
      <c r="DD221" s="128"/>
      <c r="DE221" s="128"/>
      <c r="DF221" s="128"/>
      <c r="DG221" s="128"/>
      <c r="DH221" s="128"/>
      <c r="DI221" s="128"/>
      <c r="DJ221" s="128"/>
      <c r="DK221" s="128"/>
      <c r="DL221" s="116"/>
      <c r="DM221" s="116"/>
      <c r="DN221" s="116"/>
      <c r="DO221" s="116"/>
      <c r="DP221" s="116"/>
      <c r="DQ221" s="116"/>
      <c r="DR221" s="116"/>
      <c r="DS221" s="116"/>
      <c r="DT221" s="116"/>
      <c r="DU221" s="116"/>
      <c r="DV221" s="116"/>
      <c r="DW221" s="116"/>
      <c r="DX221" s="116"/>
      <c r="DY221" s="116"/>
      <c r="DZ221" s="116"/>
      <c r="EA221" s="116"/>
      <c r="EB221" s="116"/>
      <c r="EC221" s="116"/>
      <c r="ED221" s="116"/>
      <c r="EE221" s="116"/>
      <c r="EF221" s="116"/>
      <c r="EG221" s="116"/>
      <c r="EH221" s="116"/>
      <c r="EI221" s="116"/>
      <c r="EJ221" s="116"/>
      <c r="EK221" s="116"/>
      <c r="EL221" s="116"/>
      <c r="EM221" s="116"/>
      <c r="EN221" s="116"/>
      <c r="EO221" s="116"/>
      <c r="EP221" s="116"/>
      <c r="EQ221" s="116"/>
      <c r="ER221" s="116"/>
      <c r="ES221" s="116"/>
      <c r="ET221" s="116"/>
      <c r="EU221" s="116"/>
      <c r="EV221" s="116"/>
      <c r="EW221" s="116"/>
      <c r="EX221" s="116"/>
      <c r="EY221" s="116"/>
      <c r="EZ221" s="116"/>
      <c r="FA221" s="116"/>
      <c r="FB221" s="116"/>
      <c r="FC221" s="116"/>
      <c r="FD221" s="116"/>
      <c r="FE221" s="116"/>
      <c r="FF221" s="116"/>
      <c r="FG221" s="116"/>
      <c r="FH221" s="116"/>
      <c r="FI221" s="116"/>
      <c r="FJ221" s="116"/>
      <c r="FK221" s="116"/>
      <c r="FL221" s="116"/>
      <c r="FM221" s="116"/>
      <c r="FN221" s="116"/>
      <c r="FO221" s="116"/>
      <c r="FP221" s="116"/>
      <c r="FQ221" s="116"/>
      <c r="FR221" s="116"/>
      <c r="FS221" s="116"/>
      <c r="FT221" s="116"/>
      <c r="FU221" s="116"/>
      <c r="FV221" s="116"/>
      <c r="FW221" s="116"/>
      <c r="FX221" s="116"/>
      <c r="FY221" s="116"/>
      <c r="FZ221" s="116"/>
      <c r="GA221" s="116"/>
      <c r="GB221" s="116"/>
      <c r="GC221" s="116"/>
      <c r="GD221" s="116"/>
      <c r="GE221" s="116"/>
      <c r="GF221" s="116"/>
      <c r="GG221" s="116"/>
      <c r="GH221" s="116"/>
      <c r="GI221" s="116"/>
      <c r="GJ221" s="116"/>
      <c r="GK221" s="116"/>
      <c r="GL221" s="116"/>
      <c r="GM221" s="116"/>
      <c r="GN221" s="116"/>
      <c r="GO221" s="116"/>
    </row>
    <row r="222" spans="3:197" x14ac:dyDescent="0.2">
      <c r="C222" s="127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  <c r="BG222" s="116"/>
      <c r="BH222" s="116"/>
      <c r="BI222" s="116"/>
      <c r="BJ222" s="116"/>
      <c r="BK222" s="116"/>
      <c r="BL222" s="116"/>
      <c r="BM222" s="116"/>
      <c r="BN222" s="116"/>
      <c r="BO222" s="116"/>
      <c r="BP222" s="116"/>
      <c r="BQ222" s="116"/>
      <c r="BR222" s="116"/>
      <c r="BS222" s="116"/>
      <c r="BT222" s="116"/>
      <c r="BU222" s="116"/>
      <c r="BV222" s="116"/>
      <c r="BW222" s="116"/>
      <c r="BX222" s="116"/>
      <c r="BY222" s="116"/>
      <c r="BZ222" s="116"/>
      <c r="CA222" s="116"/>
      <c r="CB222" s="116"/>
      <c r="CC222" s="116"/>
      <c r="CD222" s="116"/>
      <c r="CE222" s="116"/>
      <c r="CF222" s="116"/>
      <c r="CG222" s="116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28"/>
      <c r="DA222" s="128"/>
      <c r="DB222" s="128"/>
      <c r="DC222" s="128"/>
      <c r="DD222" s="128"/>
      <c r="DE222" s="128"/>
      <c r="DF222" s="128"/>
      <c r="DG222" s="128"/>
      <c r="DH222" s="128"/>
      <c r="DI222" s="128"/>
      <c r="DJ222" s="128"/>
      <c r="DK222" s="128"/>
      <c r="DL222" s="116"/>
      <c r="DM222" s="116"/>
      <c r="DN222" s="116"/>
      <c r="DO222" s="116"/>
      <c r="DP222" s="116"/>
      <c r="DQ222" s="116"/>
      <c r="DR222" s="116"/>
      <c r="DS222" s="116"/>
      <c r="DT222" s="116"/>
      <c r="DU222" s="116"/>
      <c r="DV222" s="116"/>
      <c r="DW222" s="116"/>
      <c r="DX222" s="116"/>
      <c r="DY222" s="116"/>
      <c r="DZ222" s="116"/>
      <c r="EA222" s="116"/>
      <c r="EB222" s="116"/>
      <c r="EC222" s="116"/>
      <c r="ED222" s="116"/>
      <c r="EE222" s="116"/>
      <c r="EF222" s="116"/>
      <c r="EG222" s="116"/>
      <c r="EH222" s="116"/>
      <c r="EI222" s="116"/>
      <c r="EJ222" s="116"/>
      <c r="EK222" s="116"/>
      <c r="EL222" s="116"/>
      <c r="EM222" s="116"/>
      <c r="EN222" s="116"/>
      <c r="EO222" s="116"/>
      <c r="EP222" s="116"/>
      <c r="EQ222" s="116"/>
      <c r="ER222" s="116"/>
      <c r="ES222" s="116"/>
      <c r="ET222" s="116"/>
      <c r="EU222" s="116"/>
      <c r="EV222" s="116"/>
      <c r="EW222" s="116"/>
      <c r="EX222" s="116"/>
      <c r="EY222" s="116"/>
      <c r="EZ222" s="116"/>
      <c r="FA222" s="116"/>
      <c r="FB222" s="116"/>
      <c r="FC222" s="116"/>
      <c r="FD222" s="116"/>
      <c r="FE222" s="116"/>
      <c r="FF222" s="116"/>
      <c r="FG222" s="116"/>
      <c r="FH222" s="116"/>
      <c r="FI222" s="116"/>
      <c r="FJ222" s="116"/>
      <c r="FK222" s="116"/>
      <c r="FL222" s="116"/>
      <c r="FM222" s="116"/>
      <c r="FN222" s="116"/>
      <c r="FO222" s="116"/>
      <c r="FP222" s="116"/>
      <c r="FQ222" s="116"/>
      <c r="FR222" s="116"/>
      <c r="FS222" s="116"/>
      <c r="FT222" s="116"/>
      <c r="FU222" s="116"/>
      <c r="FV222" s="116"/>
      <c r="FW222" s="116"/>
      <c r="FX222" s="116"/>
      <c r="FY222" s="116"/>
      <c r="FZ222" s="116"/>
      <c r="GA222" s="116"/>
      <c r="GB222" s="116"/>
      <c r="GC222" s="116"/>
      <c r="GD222" s="116"/>
      <c r="GE222" s="116"/>
      <c r="GF222" s="116"/>
      <c r="GG222" s="116"/>
      <c r="GH222" s="116"/>
      <c r="GI222" s="116"/>
      <c r="GJ222" s="116"/>
      <c r="GK222" s="116"/>
      <c r="GL222" s="116"/>
      <c r="GM222" s="116"/>
      <c r="GN222" s="116"/>
      <c r="GO222" s="116"/>
    </row>
    <row r="223" spans="3:197" x14ac:dyDescent="0.2">
      <c r="C223" s="127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  <c r="BG223" s="116"/>
      <c r="BH223" s="116"/>
      <c r="BI223" s="116"/>
      <c r="BJ223" s="116"/>
      <c r="BK223" s="116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6"/>
      <c r="BV223" s="116"/>
      <c r="BW223" s="116"/>
      <c r="BX223" s="116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28"/>
      <c r="DA223" s="128"/>
      <c r="DB223" s="128"/>
      <c r="DC223" s="128"/>
      <c r="DD223" s="128"/>
      <c r="DE223" s="128"/>
      <c r="DF223" s="128"/>
      <c r="DG223" s="128"/>
      <c r="DH223" s="128"/>
      <c r="DI223" s="128"/>
      <c r="DJ223" s="128"/>
      <c r="DK223" s="128"/>
      <c r="DL223" s="116"/>
      <c r="DM223" s="116"/>
      <c r="DN223" s="116"/>
      <c r="DO223" s="116"/>
      <c r="DP223" s="116"/>
      <c r="DQ223" s="116"/>
      <c r="DR223" s="116"/>
      <c r="DS223" s="116"/>
      <c r="DT223" s="116"/>
      <c r="DU223" s="116"/>
      <c r="DV223" s="116"/>
      <c r="DW223" s="116"/>
      <c r="DX223" s="116"/>
      <c r="DY223" s="116"/>
      <c r="DZ223" s="116"/>
      <c r="EA223" s="116"/>
      <c r="EB223" s="116"/>
      <c r="EC223" s="116"/>
      <c r="ED223" s="116"/>
      <c r="EE223" s="116"/>
      <c r="EF223" s="116"/>
      <c r="EG223" s="116"/>
      <c r="EH223" s="116"/>
      <c r="EI223" s="116"/>
      <c r="EJ223" s="116"/>
      <c r="EK223" s="116"/>
      <c r="EL223" s="116"/>
      <c r="EM223" s="116"/>
      <c r="EN223" s="116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6"/>
      <c r="FF223" s="116"/>
      <c r="FG223" s="116"/>
      <c r="FH223" s="116"/>
      <c r="FI223" s="116"/>
      <c r="FJ223" s="116"/>
      <c r="FK223" s="116"/>
      <c r="FL223" s="116"/>
      <c r="FM223" s="116"/>
      <c r="FN223" s="116"/>
      <c r="FO223" s="116"/>
      <c r="FP223" s="116"/>
      <c r="FQ223" s="116"/>
      <c r="FR223" s="116"/>
      <c r="FS223" s="116"/>
      <c r="FT223" s="116"/>
      <c r="FU223" s="116"/>
      <c r="FV223" s="116"/>
      <c r="FW223" s="116"/>
      <c r="FX223" s="116"/>
      <c r="FY223" s="116"/>
      <c r="FZ223" s="116"/>
      <c r="GA223" s="116"/>
      <c r="GB223" s="116"/>
      <c r="GC223" s="116"/>
      <c r="GD223" s="116"/>
      <c r="GE223" s="116"/>
      <c r="GF223" s="116"/>
      <c r="GG223" s="116"/>
      <c r="GH223" s="116"/>
      <c r="GI223" s="116"/>
      <c r="GJ223" s="116"/>
      <c r="GK223" s="116"/>
      <c r="GL223" s="116"/>
      <c r="GM223" s="116"/>
      <c r="GN223" s="116"/>
      <c r="GO223" s="116"/>
    </row>
    <row r="224" spans="3:197" x14ac:dyDescent="0.2">
      <c r="C224" s="127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28"/>
      <c r="DA224" s="128"/>
      <c r="DB224" s="128"/>
      <c r="DC224" s="128"/>
      <c r="DD224" s="128"/>
      <c r="DE224" s="128"/>
      <c r="DF224" s="128"/>
      <c r="DG224" s="128"/>
      <c r="DH224" s="128"/>
      <c r="DI224" s="128"/>
      <c r="DJ224" s="128"/>
      <c r="DK224" s="128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  <c r="FH224" s="116"/>
      <c r="FI224" s="116"/>
      <c r="FJ224" s="116"/>
      <c r="FK224" s="116"/>
      <c r="FL224" s="116"/>
      <c r="FM224" s="116"/>
      <c r="FN224" s="116"/>
      <c r="FO224" s="116"/>
      <c r="FP224" s="116"/>
      <c r="FQ224" s="116"/>
      <c r="FR224" s="116"/>
      <c r="FS224" s="116"/>
      <c r="FT224" s="116"/>
      <c r="FU224" s="116"/>
      <c r="FV224" s="116"/>
      <c r="FW224" s="116"/>
      <c r="FX224" s="116"/>
      <c r="FY224" s="116"/>
      <c r="FZ224" s="116"/>
      <c r="GA224" s="116"/>
      <c r="GB224" s="116"/>
      <c r="GC224" s="116"/>
      <c r="GD224" s="116"/>
      <c r="GE224" s="116"/>
      <c r="GF224" s="116"/>
      <c r="GG224" s="116"/>
      <c r="GH224" s="116"/>
      <c r="GI224" s="116"/>
      <c r="GJ224" s="116"/>
      <c r="GK224" s="116"/>
      <c r="GL224" s="116"/>
      <c r="GM224" s="116"/>
      <c r="GN224" s="116"/>
      <c r="GO224" s="116"/>
    </row>
    <row r="225" spans="3:197" x14ac:dyDescent="0.2">
      <c r="C225" s="127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28"/>
      <c r="DA225" s="128"/>
      <c r="DB225" s="128"/>
      <c r="DC225" s="128"/>
      <c r="DD225" s="128"/>
      <c r="DE225" s="128"/>
      <c r="DF225" s="128"/>
      <c r="DG225" s="128"/>
      <c r="DH225" s="128"/>
      <c r="DI225" s="128"/>
      <c r="DJ225" s="128"/>
      <c r="DK225" s="128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</row>
    <row r="226" spans="3:197" x14ac:dyDescent="0.2">
      <c r="C226" s="127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28"/>
      <c r="DA226" s="128"/>
      <c r="DB226" s="128"/>
      <c r="DC226" s="128"/>
      <c r="DD226" s="128"/>
      <c r="DE226" s="128"/>
      <c r="DF226" s="128"/>
      <c r="DG226" s="128"/>
      <c r="DH226" s="128"/>
      <c r="DI226" s="128"/>
      <c r="DJ226" s="128"/>
      <c r="DK226" s="128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  <c r="EC226" s="116"/>
      <c r="ED226" s="116"/>
      <c r="EE226" s="116"/>
      <c r="EF226" s="116"/>
      <c r="EG226" s="116"/>
      <c r="EH226" s="116"/>
      <c r="EI226" s="116"/>
      <c r="EJ226" s="116"/>
      <c r="EK226" s="116"/>
      <c r="EL226" s="116"/>
      <c r="EM226" s="116"/>
      <c r="EN226" s="116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  <c r="EY226" s="116"/>
      <c r="EZ226" s="116"/>
      <c r="FA226" s="116"/>
      <c r="FB226" s="116"/>
      <c r="FC226" s="116"/>
      <c r="FD226" s="116"/>
      <c r="FE226" s="116"/>
      <c r="FF226" s="116"/>
      <c r="FG226" s="116"/>
      <c r="FH226" s="116"/>
      <c r="FI226" s="116"/>
      <c r="FJ226" s="116"/>
      <c r="FK226" s="116"/>
      <c r="FL226" s="116"/>
      <c r="FM226" s="116"/>
      <c r="FN226" s="116"/>
      <c r="FO226" s="116"/>
      <c r="FP226" s="116"/>
      <c r="FQ226" s="116"/>
      <c r="FR226" s="116"/>
      <c r="FS226" s="116"/>
      <c r="FT226" s="116"/>
      <c r="FU226" s="116"/>
      <c r="FV226" s="116"/>
      <c r="FW226" s="116"/>
      <c r="FX226" s="116"/>
      <c r="FY226" s="116"/>
      <c r="FZ226" s="116"/>
      <c r="GA226" s="116"/>
      <c r="GB226" s="116"/>
      <c r="GC226" s="116"/>
      <c r="GD226" s="116"/>
      <c r="GE226" s="116"/>
      <c r="GF226" s="116"/>
      <c r="GG226" s="116"/>
      <c r="GH226" s="116"/>
      <c r="GI226" s="116"/>
      <c r="GJ226" s="116"/>
      <c r="GK226" s="116"/>
      <c r="GL226" s="116"/>
      <c r="GM226" s="116"/>
      <c r="GN226" s="116"/>
      <c r="GO226" s="116"/>
    </row>
    <row r="227" spans="3:197" x14ac:dyDescent="0.2">
      <c r="C227" s="127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28"/>
      <c r="DA227" s="128"/>
      <c r="DB227" s="128"/>
      <c r="DC227" s="128"/>
      <c r="DD227" s="128"/>
      <c r="DE227" s="128"/>
      <c r="DF227" s="128"/>
      <c r="DG227" s="128"/>
      <c r="DH227" s="128"/>
      <c r="DI227" s="128"/>
      <c r="DJ227" s="128"/>
      <c r="DK227" s="128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6"/>
      <c r="FF227" s="116"/>
      <c r="FG227" s="116"/>
      <c r="FH227" s="116"/>
      <c r="FI227" s="116"/>
      <c r="FJ227" s="116"/>
      <c r="FK227" s="116"/>
      <c r="FL227" s="116"/>
      <c r="FM227" s="116"/>
      <c r="FN227" s="116"/>
      <c r="FO227" s="116"/>
      <c r="FP227" s="116"/>
      <c r="FQ227" s="116"/>
      <c r="FR227" s="116"/>
      <c r="FS227" s="116"/>
      <c r="FT227" s="116"/>
      <c r="FU227" s="116"/>
      <c r="FV227" s="116"/>
      <c r="FW227" s="116"/>
      <c r="FX227" s="116"/>
      <c r="FY227" s="116"/>
      <c r="FZ227" s="116"/>
      <c r="GA227" s="116"/>
      <c r="GB227" s="116"/>
      <c r="GC227" s="116"/>
      <c r="GD227" s="116"/>
      <c r="GE227" s="116"/>
      <c r="GF227" s="116"/>
      <c r="GG227" s="116"/>
      <c r="GH227" s="116"/>
      <c r="GI227" s="116"/>
      <c r="GJ227" s="116"/>
      <c r="GK227" s="116"/>
      <c r="GL227" s="116"/>
      <c r="GM227" s="116"/>
      <c r="GN227" s="116"/>
      <c r="GO227" s="116"/>
    </row>
    <row r="228" spans="3:197" x14ac:dyDescent="0.2">
      <c r="C228" s="127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28"/>
      <c r="DA228" s="128"/>
      <c r="DB228" s="128"/>
      <c r="DC228" s="128"/>
      <c r="DD228" s="128"/>
      <c r="DE228" s="128"/>
      <c r="DF228" s="128"/>
      <c r="DG228" s="128"/>
      <c r="DH228" s="128"/>
      <c r="DI228" s="128"/>
      <c r="DJ228" s="128"/>
      <c r="DK228" s="128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16"/>
      <c r="EB228" s="116"/>
      <c r="EC228" s="116"/>
      <c r="ED228" s="116"/>
      <c r="EE228" s="116"/>
      <c r="EF228" s="116"/>
      <c r="EG228" s="116"/>
      <c r="EH228" s="116"/>
      <c r="EI228" s="116"/>
      <c r="EJ228" s="116"/>
      <c r="EK228" s="116"/>
      <c r="EL228" s="116"/>
      <c r="EM228" s="116"/>
      <c r="EN228" s="116"/>
      <c r="EO228" s="116"/>
      <c r="EP228" s="116"/>
      <c r="EQ228" s="116"/>
      <c r="ER228" s="116"/>
      <c r="ES228" s="116"/>
      <c r="ET228" s="116"/>
      <c r="EU228" s="116"/>
      <c r="EV228" s="116"/>
      <c r="EW228" s="116"/>
      <c r="EX228" s="116"/>
      <c r="EY228" s="116"/>
      <c r="EZ228" s="116"/>
      <c r="FA228" s="116"/>
      <c r="FB228" s="116"/>
      <c r="FC228" s="116"/>
      <c r="FD228" s="116"/>
      <c r="FE228" s="116"/>
      <c r="FF228" s="116"/>
      <c r="FG228" s="116"/>
      <c r="FH228" s="116"/>
      <c r="FI228" s="116"/>
      <c r="FJ228" s="116"/>
      <c r="FK228" s="116"/>
      <c r="FL228" s="116"/>
      <c r="FM228" s="116"/>
      <c r="FN228" s="116"/>
      <c r="FO228" s="116"/>
      <c r="FP228" s="116"/>
      <c r="FQ228" s="116"/>
      <c r="FR228" s="116"/>
      <c r="FS228" s="116"/>
      <c r="FT228" s="116"/>
      <c r="FU228" s="116"/>
      <c r="FV228" s="116"/>
      <c r="FW228" s="116"/>
      <c r="FX228" s="116"/>
      <c r="FY228" s="116"/>
      <c r="FZ228" s="116"/>
      <c r="GA228" s="116"/>
      <c r="GB228" s="116"/>
      <c r="GC228" s="116"/>
      <c r="GD228" s="116"/>
      <c r="GE228" s="116"/>
      <c r="GF228" s="116"/>
      <c r="GG228" s="116"/>
      <c r="GH228" s="116"/>
      <c r="GI228" s="116"/>
      <c r="GJ228" s="116"/>
      <c r="GK228" s="116"/>
      <c r="GL228" s="116"/>
      <c r="GM228" s="116"/>
      <c r="GN228" s="116"/>
      <c r="GO228" s="116"/>
    </row>
    <row r="229" spans="3:197" x14ac:dyDescent="0.2">
      <c r="C229" s="127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28"/>
      <c r="DA229" s="128"/>
      <c r="DB229" s="128"/>
      <c r="DC229" s="128"/>
      <c r="DD229" s="128"/>
      <c r="DE229" s="128"/>
      <c r="DF229" s="128"/>
      <c r="DG229" s="128"/>
      <c r="DH229" s="128"/>
      <c r="DI229" s="128"/>
      <c r="DJ229" s="128"/>
      <c r="DK229" s="128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  <c r="FH229" s="116"/>
      <c r="FI229" s="116"/>
      <c r="FJ229" s="116"/>
      <c r="FK229" s="116"/>
      <c r="FL229" s="116"/>
      <c r="FM229" s="116"/>
      <c r="FN229" s="116"/>
      <c r="FO229" s="116"/>
      <c r="FP229" s="116"/>
      <c r="FQ229" s="116"/>
      <c r="FR229" s="116"/>
      <c r="FS229" s="116"/>
      <c r="FT229" s="116"/>
      <c r="FU229" s="116"/>
      <c r="FV229" s="116"/>
      <c r="FW229" s="116"/>
      <c r="FX229" s="116"/>
      <c r="FY229" s="116"/>
      <c r="FZ229" s="116"/>
      <c r="GA229" s="116"/>
      <c r="GB229" s="116"/>
      <c r="GC229" s="116"/>
      <c r="GD229" s="116"/>
      <c r="GE229" s="116"/>
      <c r="GF229" s="116"/>
      <c r="GG229" s="116"/>
      <c r="GH229" s="116"/>
      <c r="GI229" s="116"/>
      <c r="GJ229" s="116"/>
      <c r="GK229" s="116"/>
      <c r="GL229" s="116"/>
      <c r="GM229" s="116"/>
      <c r="GN229" s="116"/>
      <c r="GO229" s="116"/>
    </row>
    <row r="230" spans="3:197" x14ac:dyDescent="0.2">
      <c r="C230" s="127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28"/>
      <c r="DA230" s="128"/>
      <c r="DB230" s="128"/>
      <c r="DC230" s="128"/>
      <c r="DD230" s="128"/>
      <c r="DE230" s="128"/>
      <c r="DF230" s="128"/>
      <c r="DG230" s="128"/>
      <c r="DH230" s="128"/>
      <c r="DI230" s="128"/>
      <c r="DJ230" s="128"/>
      <c r="DK230" s="128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  <c r="EC230" s="116"/>
      <c r="ED230" s="116"/>
      <c r="EE230" s="116"/>
      <c r="EF230" s="116"/>
      <c r="EG230" s="116"/>
      <c r="EH230" s="116"/>
      <c r="EI230" s="116"/>
      <c r="EJ230" s="116"/>
      <c r="EK230" s="116"/>
      <c r="EL230" s="116"/>
      <c r="EM230" s="116"/>
      <c r="EN230" s="116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6"/>
      <c r="FF230" s="116"/>
      <c r="FG230" s="116"/>
      <c r="FH230" s="116"/>
      <c r="FI230" s="116"/>
      <c r="FJ230" s="116"/>
      <c r="FK230" s="116"/>
      <c r="FL230" s="116"/>
      <c r="FM230" s="116"/>
      <c r="FN230" s="116"/>
      <c r="FO230" s="116"/>
      <c r="FP230" s="116"/>
      <c r="FQ230" s="116"/>
      <c r="FR230" s="116"/>
      <c r="FS230" s="116"/>
      <c r="FT230" s="116"/>
      <c r="FU230" s="116"/>
      <c r="FV230" s="116"/>
      <c r="FW230" s="116"/>
      <c r="FX230" s="116"/>
      <c r="FY230" s="116"/>
      <c r="FZ230" s="116"/>
      <c r="GA230" s="116"/>
      <c r="GB230" s="116"/>
      <c r="GC230" s="116"/>
      <c r="GD230" s="116"/>
      <c r="GE230" s="116"/>
      <c r="GF230" s="116"/>
      <c r="GG230" s="116"/>
      <c r="GH230" s="116"/>
      <c r="GI230" s="116"/>
      <c r="GJ230" s="116"/>
      <c r="GK230" s="116"/>
      <c r="GL230" s="116"/>
      <c r="GM230" s="116"/>
      <c r="GN230" s="116"/>
      <c r="GO230" s="116"/>
    </row>
    <row r="231" spans="3:197" x14ac:dyDescent="0.2">
      <c r="C231" s="127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  <c r="CJ231" s="116"/>
      <c r="CK231" s="116"/>
      <c r="CL231" s="116"/>
      <c r="CM231" s="116"/>
      <c r="CN231" s="116"/>
      <c r="CO231" s="116"/>
      <c r="CP231" s="116"/>
      <c r="CQ231" s="116"/>
      <c r="CR231" s="116"/>
      <c r="CS231" s="116"/>
      <c r="CT231" s="116"/>
      <c r="CU231" s="116"/>
      <c r="CV231" s="116"/>
      <c r="CW231" s="116"/>
      <c r="CX231" s="116"/>
      <c r="CY231" s="116"/>
      <c r="CZ231" s="128"/>
      <c r="DA231" s="128"/>
      <c r="DB231" s="128"/>
      <c r="DC231" s="128"/>
      <c r="DD231" s="128"/>
      <c r="DE231" s="128"/>
      <c r="DF231" s="128"/>
      <c r="DG231" s="128"/>
      <c r="DH231" s="128"/>
      <c r="DI231" s="128"/>
      <c r="DJ231" s="128"/>
      <c r="DK231" s="128"/>
      <c r="DL231" s="116"/>
      <c r="DM231" s="116"/>
      <c r="DN231" s="116"/>
      <c r="DO231" s="116"/>
      <c r="DP231" s="116"/>
      <c r="DQ231" s="116"/>
      <c r="DR231" s="116"/>
      <c r="DS231" s="116"/>
      <c r="DT231" s="116"/>
      <c r="DU231" s="116"/>
      <c r="DV231" s="116"/>
      <c r="DW231" s="116"/>
      <c r="DX231" s="116"/>
      <c r="DY231" s="116"/>
      <c r="DZ231" s="116"/>
      <c r="EA231" s="116"/>
      <c r="EB231" s="116"/>
      <c r="EC231" s="116"/>
      <c r="ED231" s="116"/>
      <c r="EE231" s="116"/>
      <c r="EF231" s="116"/>
      <c r="EG231" s="116"/>
      <c r="EH231" s="116"/>
      <c r="EI231" s="116"/>
      <c r="EJ231" s="116"/>
      <c r="EK231" s="116"/>
      <c r="EL231" s="116"/>
      <c r="EM231" s="116"/>
      <c r="EN231" s="116"/>
      <c r="EO231" s="116"/>
      <c r="EP231" s="116"/>
      <c r="EQ231" s="116"/>
      <c r="ER231" s="116"/>
      <c r="ES231" s="116"/>
      <c r="ET231" s="116"/>
      <c r="EU231" s="116"/>
      <c r="EV231" s="116"/>
      <c r="EW231" s="116"/>
      <c r="EX231" s="116"/>
      <c r="EY231" s="116"/>
      <c r="EZ231" s="116"/>
      <c r="FA231" s="116"/>
      <c r="FB231" s="116"/>
      <c r="FC231" s="116"/>
      <c r="FD231" s="116"/>
      <c r="FE231" s="116"/>
      <c r="FF231" s="116"/>
      <c r="FG231" s="116"/>
      <c r="FH231" s="116"/>
      <c r="FI231" s="116"/>
      <c r="FJ231" s="116"/>
      <c r="FK231" s="116"/>
      <c r="FL231" s="116"/>
      <c r="FM231" s="116"/>
      <c r="FN231" s="116"/>
      <c r="FO231" s="116"/>
      <c r="FP231" s="116"/>
      <c r="FQ231" s="116"/>
      <c r="FR231" s="116"/>
      <c r="FS231" s="116"/>
      <c r="FT231" s="116"/>
      <c r="FU231" s="116"/>
      <c r="FV231" s="116"/>
      <c r="FW231" s="116"/>
      <c r="FX231" s="116"/>
      <c r="FY231" s="116"/>
      <c r="FZ231" s="116"/>
      <c r="GA231" s="116"/>
      <c r="GB231" s="116"/>
      <c r="GC231" s="116"/>
      <c r="GD231" s="116"/>
      <c r="GE231" s="116"/>
      <c r="GF231" s="116"/>
      <c r="GG231" s="116"/>
      <c r="GH231" s="116"/>
      <c r="GI231" s="116"/>
      <c r="GJ231" s="116"/>
      <c r="GK231" s="116"/>
      <c r="GL231" s="116"/>
      <c r="GM231" s="116"/>
      <c r="GN231" s="116"/>
      <c r="GO231" s="116"/>
    </row>
    <row r="232" spans="3:197" x14ac:dyDescent="0.2">
      <c r="C232" s="127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  <c r="CJ232" s="116"/>
      <c r="CK232" s="116"/>
      <c r="CL232" s="116"/>
      <c r="CM232" s="116"/>
      <c r="CN232" s="116"/>
      <c r="CO232" s="116"/>
      <c r="CP232" s="116"/>
      <c r="CQ232" s="116"/>
      <c r="CR232" s="116"/>
      <c r="CS232" s="116"/>
      <c r="CT232" s="116"/>
      <c r="CU232" s="116"/>
      <c r="CV232" s="116"/>
      <c r="CW232" s="116"/>
      <c r="CX232" s="116"/>
      <c r="CY232" s="116"/>
      <c r="CZ232" s="128"/>
      <c r="DA232" s="128"/>
      <c r="DB232" s="128"/>
      <c r="DC232" s="128"/>
      <c r="DD232" s="128"/>
      <c r="DE232" s="128"/>
      <c r="DF232" s="128"/>
      <c r="DG232" s="128"/>
      <c r="DH232" s="128"/>
      <c r="DI232" s="128"/>
      <c r="DJ232" s="128"/>
      <c r="DK232" s="128"/>
      <c r="DL232" s="116"/>
      <c r="DM232" s="116"/>
      <c r="DN232" s="116"/>
      <c r="DO232" s="116"/>
      <c r="DP232" s="116"/>
      <c r="DQ232" s="116"/>
      <c r="DR232" s="116"/>
      <c r="DS232" s="116"/>
      <c r="DT232" s="116"/>
      <c r="DU232" s="116"/>
      <c r="DV232" s="116"/>
      <c r="DW232" s="116"/>
      <c r="DX232" s="116"/>
      <c r="DY232" s="116"/>
      <c r="DZ232" s="116"/>
      <c r="EA232" s="116"/>
      <c r="EB232" s="116"/>
      <c r="EC232" s="116"/>
      <c r="ED232" s="116"/>
      <c r="EE232" s="116"/>
      <c r="EF232" s="116"/>
      <c r="EG232" s="116"/>
      <c r="EH232" s="116"/>
      <c r="EI232" s="116"/>
      <c r="EJ232" s="116"/>
      <c r="EK232" s="116"/>
      <c r="EL232" s="116"/>
      <c r="EM232" s="116"/>
      <c r="EN232" s="116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6"/>
      <c r="FF232" s="116"/>
      <c r="FG232" s="116"/>
      <c r="FH232" s="116"/>
      <c r="FI232" s="116"/>
      <c r="FJ232" s="116"/>
      <c r="FK232" s="116"/>
      <c r="FL232" s="116"/>
      <c r="FM232" s="116"/>
      <c r="FN232" s="116"/>
      <c r="FO232" s="116"/>
      <c r="FP232" s="116"/>
      <c r="FQ232" s="116"/>
      <c r="FR232" s="116"/>
      <c r="FS232" s="116"/>
      <c r="FT232" s="116"/>
      <c r="FU232" s="116"/>
      <c r="FV232" s="116"/>
      <c r="FW232" s="116"/>
      <c r="FX232" s="116"/>
      <c r="FY232" s="116"/>
      <c r="FZ232" s="116"/>
      <c r="GA232" s="116"/>
      <c r="GB232" s="116"/>
      <c r="GC232" s="116"/>
      <c r="GD232" s="116"/>
      <c r="GE232" s="116"/>
      <c r="GF232" s="116"/>
      <c r="GG232" s="116"/>
      <c r="GH232" s="116"/>
      <c r="GI232" s="116"/>
      <c r="GJ232" s="116"/>
      <c r="GK232" s="116"/>
      <c r="GL232" s="116"/>
      <c r="GM232" s="116"/>
      <c r="GN232" s="116"/>
      <c r="GO232" s="116"/>
    </row>
    <row r="233" spans="3:197" x14ac:dyDescent="0.2">
      <c r="C233" s="127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  <c r="CJ233" s="116"/>
      <c r="CK233" s="116"/>
      <c r="CL233" s="116"/>
      <c r="CM233" s="116"/>
      <c r="CN233" s="116"/>
      <c r="CO233" s="116"/>
      <c r="CP233" s="116"/>
      <c r="CQ233" s="116"/>
      <c r="CR233" s="116"/>
      <c r="CS233" s="116"/>
      <c r="CT233" s="116"/>
      <c r="CU233" s="116"/>
      <c r="CV233" s="116"/>
      <c r="CW233" s="116"/>
      <c r="CX233" s="116"/>
      <c r="CY233" s="116"/>
      <c r="CZ233" s="128"/>
      <c r="DA233" s="128"/>
      <c r="DB233" s="128"/>
      <c r="DC233" s="128"/>
      <c r="DD233" s="128"/>
      <c r="DE233" s="128"/>
      <c r="DF233" s="128"/>
      <c r="DG233" s="128"/>
      <c r="DH233" s="128"/>
      <c r="DI233" s="128"/>
      <c r="DJ233" s="128"/>
      <c r="DK233" s="128"/>
      <c r="DL233" s="116"/>
      <c r="DM233" s="116"/>
      <c r="DN233" s="116"/>
      <c r="DO233" s="116"/>
      <c r="DP233" s="116"/>
      <c r="DQ233" s="116"/>
      <c r="DR233" s="116"/>
      <c r="DS233" s="116"/>
      <c r="DT233" s="116"/>
      <c r="DU233" s="116"/>
      <c r="DV233" s="116"/>
      <c r="DW233" s="116"/>
      <c r="DX233" s="116"/>
      <c r="DY233" s="116"/>
      <c r="DZ233" s="116"/>
      <c r="EA233" s="116"/>
      <c r="EB233" s="116"/>
      <c r="EC233" s="116"/>
      <c r="ED233" s="116"/>
      <c r="EE233" s="116"/>
      <c r="EF233" s="116"/>
      <c r="EG233" s="116"/>
      <c r="EH233" s="116"/>
      <c r="EI233" s="116"/>
      <c r="EJ233" s="116"/>
      <c r="EK233" s="116"/>
      <c r="EL233" s="116"/>
      <c r="EM233" s="116"/>
      <c r="EN233" s="116"/>
      <c r="EO233" s="116"/>
      <c r="EP233" s="116"/>
      <c r="EQ233" s="116"/>
      <c r="ER233" s="116"/>
      <c r="ES233" s="116"/>
      <c r="ET233" s="116"/>
      <c r="EU233" s="116"/>
      <c r="EV233" s="116"/>
      <c r="EW233" s="116"/>
      <c r="EX233" s="116"/>
      <c r="EY233" s="116"/>
      <c r="EZ233" s="116"/>
      <c r="FA233" s="116"/>
      <c r="FB233" s="116"/>
      <c r="FC233" s="116"/>
      <c r="FD233" s="116"/>
      <c r="FE233" s="116"/>
      <c r="FF233" s="116"/>
      <c r="FG233" s="116"/>
      <c r="FH233" s="116"/>
      <c r="FI233" s="116"/>
      <c r="FJ233" s="116"/>
      <c r="FK233" s="116"/>
      <c r="FL233" s="116"/>
      <c r="FM233" s="116"/>
      <c r="FN233" s="116"/>
      <c r="FO233" s="116"/>
      <c r="FP233" s="116"/>
      <c r="FQ233" s="116"/>
      <c r="FR233" s="116"/>
      <c r="FS233" s="116"/>
      <c r="FT233" s="116"/>
      <c r="FU233" s="116"/>
      <c r="FV233" s="116"/>
      <c r="FW233" s="116"/>
      <c r="FX233" s="116"/>
      <c r="FY233" s="116"/>
      <c r="FZ233" s="116"/>
      <c r="GA233" s="116"/>
      <c r="GB233" s="116"/>
      <c r="GC233" s="116"/>
      <c r="GD233" s="116"/>
      <c r="GE233" s="116"/>
      <c r="GF233" s="116"/>
      <c r="GG233" s="116"/>
      <c r="GH233" s="116"/>
      <c r="GI233" s="116"/>
      <c r="GJ233" s="116"/>
      <c r="GK233" s="116"/>
      <c r="GL233" s="116"/>
      <c r="GM233" s="116"/>
      <c r="GN233" s="116"/>
      <c r="GO233" s="116"/>
    </row>
    <row r="234" spans="3:197" x14ac:dyDescent="0.2">
      <c r="C234" s="127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  <c r="CJ234" s="116"/>
      <c r="CK234" s="116"/>
      <c r="CL234" s="116"/>
      <c r="CM234" s="116"/>
      <c r="CN234" s="116"/>
      <c r="CO234" s="116"/>
      <c r="CP234" s="116"/>
      <c r="CQ234" s="116"/>
      <c r="CR234" s="116"/>
      <c r="CS234" s="116"/>
      <c r="CT234" s="116"/>
      <c r="CU234" s="116"/>
      <c r="CV234" s="116"/>
      <c r="CW234" s="116"/>
      <c r="CX234" s="116"/>
      <c r="CY234" s="116"/>
      <c r="CZ234" s="128"/>
      <c r="DA234" s="128"/>
      <c r="DB234" s="128"/>
      <c r="DC234" s="128"/>
      <c r="DD234" s="128"/>
      <c r="DE234" s="128"/>
      <c r="DF234" s="128"/>
      <c r="DG234" s="128"/>
      <c r="DH234" s="128"/>
      <c r="DI234" s="128"/>
      <c r="DJ234" s="128"/>
      <c r="DK234" s="128"/>
      <c r="DL234" s="116"/>
      <c r="DM234" s="116"/>
      <c r="DN234" s="116"/>
      <c r="DO234" s="116"/>
      <c r="DP234" s="116"/>
      <c r="DQ234" s="116"/>
      <c r="DR234" s="116"/>
      <c r="DS234" s="116"/>
      <c r="DT234" s="116"/>
      <c r="DU234" s="116"/>
      <c r="DV234" s="116"/>
      <c r="DW234" s="116"/>
      <c r="DX234" s="116"/>
      <c r="DY234" s="116"/>
      <c r="DZ234" s="116"/>
      <c r="EA234" s="116"/>
      <c r="EB234" s="116"/>
      <c r="EC234" s="116"/>
      <c r="ED234" s="116"/>
      <c r="EE234" s="116"/>
      <c r="EF234" s="116"/>
      <c r="EG234" s="116"/>
      <c r="EH234" s="116"/>
      <c r="EI234" s="116"/>
      <c r="EJ234" s="116"/>
      <c r="EK234" s="116"/>
      <c r="EL234" s="116"/>
      <c r="EM234" s="116"/>
      <c r="EN234" s="116"/>
      <c r="EO234" s="116"/>
      <c r="EP234" s="116"/>
      <c r="EQ234" s="116"/>
      <c r="ER234" s="116"/>
      <c r="ES234" s="116"/>
      <c r="ET234" s="116"/>
      <c r="EU234" s="116"/>
      <c r="EV234" s="116"/>
      <c r="EW234" s="116"/>
      <c r="EX234" s="116"/>
      <c r="EY234" s="116"/>
      <c r="EZ234" s="116"/>
      <c r="FA234" s="116"/>
      <c r="FB234" s="116"/>
      <c r="FC234" s="116"/>
      <c r="FD234" s="116"/>
      <c r="FE234" s="116"/>
      <c r="FF234" s="116"/>
      <c r="FG234" s="116"/>
      <c r="FH234" s="116"/>
      <c r="FI234" s="116"/>
      <c r="FJ234" s="116"/>
      <c r="FK234" s="116"/>
      <c r="FL234" s="116"/>
      <c r="FM234" s="116"/>
      <c r="FN234" s="116"/>
      <c r="FO234" s="116"/>
      <c r="FP234" s="116"/>
      <c r="FQ234" s="116"/>
      <c r="FR234" s="116"/>
      <c r="FS234" s="116"/>
      <c r="FT234" s="116"/>
      <c r="FU234" s="116"/>
      <c r="FV234" s="116"/>
      <c r="FW234" s="116"/>
      <c r="FX234" s="116"/>
      <c r="FY234" s="116"/>
      <c r="FZ234" s="116"/>
      <c r="GA234" s="116"/>
      <c r="GB234" s="116"/>
      <c r="GC234" s="116"/>
      <c r="GD234" s="116"/>
      <c r="GE234" s="116"/>
      <c r="GF234" s="116"/>
      <c r="GG234" s="116"/>
      <c r="GH234" s="116"/>
      <c r="GI234" s="116"/>
      <c r="GJ234" s="116"/>
      <c r="GK234" s="116"/>
      <c r="GL234" s="116"/>
      <c r="GM234" s="116"/>
      <c r="GN234" s="116"/>
      <c r="GO234" s="116"/>
    </row>
    <row r="235" spans="3:197" x14ac:dyDescent="0.2">
      <c r="C235" s="127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  <c r="CJ235" s="116"/>
      <c r="CK235" s="116"/>
      <c r="CL235" s="116"/>
      <c r="CM235" s="116"/>
      <c r="CN235" s="116"/>
      <c r="CO235" s="116"/>
      <c r="CP235" s="116"/>
      <c r="CQ235" s="116"/>
      <c r="CR235" s="116"/>
      <c r="CS235" s="116"/>
      <c r="CT235" s="116"/>
      <c r="CU235" s="116"/>
      <c r="CV235" s="116"/>
      <c r="CW235" s="116"/>
      <c r="CX235" s="116"/>
      <c r="CY235" s="116"/>
      <c r="CZ235" s="128"/>
      <c r="DA235" s="128"/>
      <c r="DB235" s="128"/>
      <c r="DC235" s="128"/>
      <c r="DD235" s="128"/>
      <c r="DE235" s="128"/>
      <c r="DF235" s="128"/>
      <c r="DG235" s="128"/>
      <c r="DH235" s="128"/>
      <c r="DI235" s="128"/>
      <c r="DJ235" s="128"/>
      <c r="DK235" s="128"/>
      <c r="DL235" s="116"/>
      <c r="DM235" s="116"/>
      <c r="DN235" s="116"/>
      <c r="DO235" s="116"/>
      <c r="DP235" s="116"/>
      <c r="DQ235" s="116"/>
      <c r="DR235" s="116"/>
      <c r="DS235" s="116"/>
      <c r="DT235" s="116"/>
      <c r="DU235" s="116"/>
      <c r="DV235" s="116"/>
      <c r="DW235" s="116"/>
      <c r="DX235" s="116"/>
      <c r="DY235" s="116"/>
      <c r="DZ235" s="116"/>
      <c r="EA235" s="116"/>
      <c r="EB235" s="116"/>
      <c r="EC235" s="116"/>
      <c r="ED235" s="116"/>
      <c r="EE235" s="116"/>
      <c r="EF235" s="116"/>
      <c r="EG235" s="116"/>
      <c r="EH235" s="116"/>
      <c r="EI235" s="116"/>
      <c r="EJ235" s="116"/>
      <c r="EK235" s="116"/>
      <c r="EL235" s="116"/>
      <c r="EM235" s="116"/>
      <c r="EN235" s="116"/>
      <c r="EO235" s="116"/>
      <c r="EP235" s="116"/>
      <c r="EQ235" s="116"/>
      <c r="ER235" s="116"/>
      <c r="ES235" s="116"/>
      <c r="ET235" s="116"/>
      <c r="EU235" s="116"/>
      <c r="EV235" s="116"/>
      <c r="EW235" s="116"/>
      <c r="EX235" s="116"/>
      <c r="EY235" s="116"/>
      <c r="EZ235" s="116"/>
      <c r="FA235" s="116"/>
      <c r="FB235" s="116"/>
      <c r="FC235" s="116"/>
      <c r="FD235" s="116"/>
      <c r="FE235" s="116"/>
      <c r="FF235" s="116"/>
      <c r="FG235" s="116"/>
      <c r="FH235" s="116"/>
      <c r="FI235" s="116"/>
      <c r="FJ235" s="116"/>
      <c r="FK235" s="116"/>
      <c r="FL235" s="116"/>
      <c r="FM235" s="116"/>
      <c r="FN235" s="116"/>
      <c r="FO235" s="116"/>
      <c r="FP235" s="116"/>
      <c r="FQ235" s="116"/>
      <c r="FR235" s="116"/>
      <c r="FS235" s="116"/>
      <c r="FT235" s="116"/>
      <c r="FU235" s="116"/>
      <c r="FV235" s="116"/>
      <c r="FW235" s="116"/>
      <c r="FX235" s="116"/>
      <c r="FY235" s="116"/>
      <c r="FZ235" s="116"/>
      <c r="GA235" s="116"/>
      <c r="GB235" s="116"/>
      <c r="GC235" s="116"/>
      <c r="GD235" s="116"/>
      <c r="GE235" s="116"/>
      <c r="GF235" s="116"/>
      <c r="GG235" s="116"/>
      <c r="GH235" s="116"/>
      <c r="GI235" s="116"/>
      <c r="GJ235" s="116"/>
      <c r="GK235" s="116"/>
      <c r="GL235" s="116"/>
      <c r="GM235" s="116"/>
      <c r="GN235" s="116"/>
      <c r="GO235" s="116"/>
    </row>
    <row r="236" spans="3:197" x14ac:dyDescent="0.2">
      <c r="C236" s="127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  <c r="CJ236" s="116"/>
      <c r="CK236" s="116"/>
      <c r="CL236" s="116"/>
      <c r="CM236" s="116"/>
      <c r="CN236" s="116"/>
      <c r="CO236" s="116"/>
      <c r="CP236" s="116"/>
      <c r="CQ236" s="116"/>
      <c r="CR236" s="116"/>
      <c r="CS236" s="116"/>
      <c r="CT236" s="116"/>
      <c r="CU236" s="116"/>
      <c r="CV236" s="116"/>
      <c r="CW236" s="116"/>
      <c r="CX236" s="116"/>
      <c r="CY236" s="116"/>
      <c r="CZ236" s="128"/>
      <c r="DA236" s="128"/>
      <c r="DB236" s="128"/>
      <c r="DC236" s="128"/>
      <c r="DD236" s="128"/>
      <c r="DE236" s="128"/>
      <c r="DF236" s="128"/>
      <c r="DG236" s="128"/>
      <c r="DH236" s="128"/>
      <c r="DI236" s="128"/>
      <c r="DJ236" s="128"/>
      <c r="DK236" s="128"/>
      <c r="DL236" s="116"/>
      <c r="DM236" s="116"/>
      <c r="DN236" s="116"/>
      <c r="DO236" s="116"/>
      <c r="DP236" s="116"/>
      <c r="DQ236" s="116"/>
      <c r="DR236" s="116"/>
      <c r="DS236" s="116"/>
      <c r="DT236" s="116"/>
      <c r="DU236" s="116"/>
      <c r="DV236" s="116"/>
      <c r="DW236" s="116"/>
      <c r="DX236" s="116"/>
      <c r="DY236" s="116"/>
      <c r="DZ236" s="116"/>
      <c r="EA236" s="116"/>
      <c r="EB236" s="116"/>
      <c r="EC236" s="116"/>
      <c r="ED236" s="116"/>
      <c r="EE236" s="116"/>
      <c r="EF236" s="116"/>
      <c r="EG236" s="116"/>
      <c r="EH236" s="116"/>
      <c r="EI236" s="116"/>
      <c r="EJ236" s="116"/>
      <c r="EK236" s="116"/>
      <c r="EL236" s="116"/>
      <c r="EM236" s="116"/>
      <c r="EN236" s="116"/>
      <c r="EO236" s="116"/>
      <c r="EP236" s="116"/>
      <c r="EQ236" s="116"/>
      <c r="ER236" s="116"/>
      <c r="ES236" s="116"/>
      <c r="ET236" s="116"/>
      <c r="EU236" s="116"/>
      <c r="EV236" s="116"/>
      <c r="EW236" s="116"/>
      <c r="EX236" s="116"/>
      <c r="EY236" s="116"/>
      <c r="EZ236" s="116"/>
      <c r="FA236" s="116"/>
      <c r="FB236" s="116"/>
      <c r="FC236" s="116"/>
      <c r="FD236" s="116"/>
      <c r="FE236" s="116"/>
      <c r="FF236" s="116"/>
      <c r="FG236" s="116"/>
      <c r="FH236" s="116"/>
      <c r="FI236" s="116"/>
      <c r="FJ236" s="116"/>
      <c r="FK236" s="116"/>
      <c r="FL236" s="116"/>
      <c r="FM236" s="116"/>
      <c r="FN236" s="116"/>
      <c r="FO236" s="116"/>
      <c r="FP236" s="116"/>
      <c r="FQ236" s="116"/>
      <c r="FR236" s="116"/>
      <c r="FS236" s="116"/>
      <c r="FT236" s="116"/>
      <c r="FU236" s="116"/>
      <c r="FV236" s="116"/>
      <c r="FW236" s="116"/>
      <c r="FX236" s="116"/>
      <c r="FY236" s="116"/>
      <c r="FZ236" s="116"/>
      <c r="GA236" s="116"/>
      <c r="GB236" s="116"/>
      <c r="GC236" s="116"/>
      <c r="GD236" s="116"/>
      <c r="GE236" s="116"/>
      <c r="GF236" s="116"/>
      <c r="GG236" s="116"/>
      <c r="GH236" s="116"/>
      <c r="GI236" s="116"/>
      <c r="GJ236" s="116"/>
      <c r="GK236" s="116"/>
      <c r="GL236" s="116"/>
      <c r="GM236" s="116"/>
      <c r="GN236" s="116"/>
      <c r="GO236" s="116"/>
    </row>
    <row r="237" spans="3:197" x14ac:dyDescent="0.2">
      <c r="C237" s="127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  <c r="CQ237" s="116"/>
      <c r="CR237" s="116"/>
      <c r="CS237" s="116"/>
      <c r="CT237" s="116"/>
      <c r="CU237" s="116"/>
      <c r="CV237" s="116"/>
      <c r="CW237" s="116"/>
      <c r="CX237" s="116"/>
      <c r="CY237" s="116"/>
      <c r="CZ237" s="128"/>
      <c r="DA237" s="128"/>
      <c r="DB237" s="128"/>
      <c r="DC237" s="128"/>
      <c r="DD237" s="128"/>
      <c r="DE237" s="128"/>
      <c r="DF237" s="128"/>
      <c r="DG237" s="128"/>
      <c r="DH237" s="128"/>
      <c r="DI237" s="128"/>
      <c r="DJ237" s="128"/>
      <c r="DK237" s="128"/>
      <c r="DL237" s="116"/>
      <c r="DM237" s="116"/>
      <c r="DN237" s="116"/>
      <c r="DO237" s="116"/>
      <c r="DP237" s="116"/>
      <c r="DQ237" s="116"/>
      <c r="DR237" s="116"/>
      <c r="DS237" s="116"/>
      <c r="DT237" s="116"/>
      <c r="DU237" s="116"/>
      <c r="DV237" s="116"/>
      <c r="DW237" s="116"/>
      <c r="DX237" s="116"/>
      <c r="DY237" s="116"/>
      <c r="DZ237" s="116"/>
      <c r="EA237" s="116"/>
      <c r="EB237" s="116"/>
      <c r="EC237" s="116"/>
      <c r="ED237" s="116"/>
      <c r="EE237" s="116"/>
      <c r="EF237" s="116"/>
      <c r="EG237" s="116"/>
      <c r="EH237" s="116"/>
      <c r="EI237" s="116"/>
      <c r="EJ237" s="116"/>
      <c r="EK237" s="116"/>
      <c r="EL237" s="116"/>
      <c r="EM237" s="116"/>
      <c r="EN237" s="116"/>
      <c r="EO237" s="116"/>
      <c r="EP237" s="116"/>
      <c r="EQ237" s="116"/>
      <c r="ER237" s="116"/>
      <c r="ES237" s="116"/>
      <c r="ET237" s="116"/>
      <c r="EU237" s="116"/>
      <c r="EV237" s="116"/>
      <c r="EW237" s="116"/>
      <c r="EX237" s="116"/>
      <c r="EY237" s="116"/>
      <c r="EZ237" s="116"/>
      <c r="FA237" s="116"/>
      <c r="FB237" s="116"/>
      <c r="FC237" s="116"/>
      <c r="FD237" s="116"/>
      <c r="FE237" s="116"/>
      <c r="FF237" s="116"/>
      <c r="FG237" s="116"/>
      <c r="FH237" s="116"/>
      <c r="FI237" s="116"/>
      <c r="FJ237" s="116"/>
      <c r="FK237" s="116"/>
      <c r="FL237" s="116"/>
      <c r="FM237" s="116"/>
      <c r="FN237" s="116"/>
      <c r="FO237" s="116"/>
      <c r="FP237" s="116"/>
      <c r="FQ237" s="116"/>
      <c r="FR237" s="116"/>
      <c r="FS237" s="116"/>
      <c r="FT237" s="116"/>
      <c r="FU237" s="116"/>
      <c r="FV237" s="116"/>
      <c r="FW237" s="116"/>
      <c r="FX237" s="116"/>
      <c r="FY237" s="116"/>
      <c r="FZ237" s="116"/>
      <c r="GA237" s="116"/>
      <c r="GB237" s="116"/>
      <c r="GC237" s="116"/>
      <c r="GD237" s="116"/>
      <c r="GE237" s="116"/>
      <c r="GF237" s="116"/>
      <c r="GG237" s="116"/>
      <c r="GH237" s="116"/>
      <c r="GI237" s="116"/>
      <c r="GJ237" s="116"/>
      <c r="GK237" s="116"/>
      <c r="GL237" s="116"/>
      <c r="GM237" s="116"/>
      <c r="GN237" s="116"/>
      <c r="GO237" s="116"/>
    </row>
    <row r="238" spans="3:197" x14ac:dyDescent="0.2">
      <c r="C238" s="127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  <c r="CQ238" s="116"/>
      <c r="CR238" s="116"/>
      <c r="CS238" s="116"/>
      <c r="CT238" s="116"/>
      <c r="CU238" s="116"/>
      <c r="CV238" s="116"/>
      <c r="CW238" s="116"/>
      <c r="CX238" s="116"/>
      <c r="CY238" s="116"/>
      <c r="CZ238" s="128"/>
      <c r="DA238" s="128"/>
      <c r="DB238" s="128"/>
      <c r="DC238" s="128"/>
      <c r="DD238" s="128"/>
      <c r="DE238" s="128"/>
      <c r="DF238" s="128"/>
      <c r="DG238" s="128"/>
      <c r="DH238" s="128"/>
      <c r="DI238" s="128"/>
      <c r="DJ238" s="128"/>
      <c r="DK238" s="128"/>
      <c r="DL238" s="116"/>
      <c r="DM238" s="116"/>
      <c r="DN238" s="116"/>
      <c r="DO238" s="116"/>
      <c r="DP238" s="116"/>
      <c r="DQ238" s="116"/>
      <c r="DR238" s="116"/>
      <c r="DS238" s="116"/>
      <c r="DT238" s="116"/>
      <c r="DU238" s="116"/>
      <c r="DV238" s="116"/>
      <c r="DW238" s="116"/>
      <c r="DX238" s="116"/>
      <c r="DY238" s="116"/>
      <c r="DZ238" s="116"/>
      <c r="EA238" s="116"/>
      <c r="EB238" s="116"/>
      <c r="EC238" s="116"/>
      <c r="ED238" s="116"/>
      <c r="EE238" s="116"/>
      <c r="EF238" s="116"/>
      <c r="EG238" s="116"/>
      <c r="EH238" s="116"/>
      <c r="EI238" s="116"/>
      <c r="EJ238" s="116"/>
      <c r="EK238" s="116"/>
      <c r="EL238" s="116"/>
      <c r="EM238" s="116"/>
      <c r="EN238" s="116"/>
      <c r="EO238" s="116"/>
      <c r="EP238" s="116"/>
      <c r="EQ238" s="116"/>
      <c r="ER238" s="116"/>
      <c r="ES238" s="116"/>
      <c r="ET238" s="116"/>
      <c r="EU238" s="116"/>
      <c r="EV238" s="116"/>
      <c r="EW238" s="116"/>
      <c r="EX238" s="116"/>
      <c r="EY238" s="116"/>
      <c r="EZ238" s="116"/>
      <c r="FA238" s="116"/>
      <c r="FB238" s="116"/>
      <c r="FC238" s="116"/>
      <c r="FD238" s="116"/>
      <c r="FE238" s="116"/>
      <c r="FF238" s="116"/>
      <c r="FG238" s="116"/>
      <c r="FH238" s="116"/>
      <c r="FI238" s="116"/>
      <c r="FJ238" s="116"/>
      <c r="FK238" s="116"/>
      <c r="FL238" s="116"/>
      <c r="FM238" s="116"/>
      <c r="FN238" s="116"/>
      <c r="FO238" s="116"/>
      <c r="FP238" s="116"/>
      <c r="FQ238" s="116"/>
      <c r="FR238" s="116"/>
      <c r="FS238" s="116"/>
      <c r="FT238" s="116"/>
      <c r="FU238" s="116"/>
      <c r="FV238" s="116"/>
      <c r="FW238" s="116"/>
      <c r="FX238" s="116"/>
      <c r="FY238" s="116"/>
      <c r="FZ238" s="116"/>
      <c r="GA238" s="116"/>
      <c r="GB238" s="116"/>
      <c r="GC238" s="116"/>
      <c r="GD238" s="116"/>
      <c r="GE238" s="116"/>
      <c r="GF238" s="116"/>
      <c r="GG238" s="116"/>
      <c r="GH238" s="116"/>
      <c r="GI238" s="116"/>
      <c r="GJ238" s="116"/>
      <c r="GK238" s="116"/>
      <c r="GL238" s="116"/>
      <c r="GM238" s="116"/>
      <c r="GN238" s="116"/>
      <c r="GO238" s="116"/>
    </row>
    <row r="239" spans="3:197" x14ac:dyDescent="0.2">
      <c r="C239" s="127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  <c r="CJ239" s="116"/>
      <c r="CK239" s="116"/>
      <c r="CL239" s="116"/>
      <c r="CM239" s="116"/>
      <c r="CN239" s="116"/>
      <c r="CO239" s="116"/>
      <c r="CP239" s="116"/>
      <c r="CQ239" s="116"/>
      <c r="CR239" s="116"/>
      <c r="CS239" s="116"/>
      <c r="CT239" s="116"/>
      <c r="CU239" s="116"/>
      <c r="CV239" s="116"/>
      <c r="CW239" s="116"/>
      <c r="CX239" s="116"/>
      <c r="CY239" s="116"/>
      <c r="CZ239" s="128"/>
      <c r="DA239" s="128"/>
      <c r="DB239" s="128"/>
      <c r="DC239" s="128"/>
      <c r="DD239" s="128"/>
      <c r="DE239" s="128"/>
      <c r="DF239" s="128"/>
      <c r="DG239" s="128"/>
      <c r="DH239" s="128"/>
      <c r="DI239" s="128"/>
      <c r="DJ239" s="128"/>
      <c r="DK239" s="128"/>
      <c r="DL239" s="116"/>
      <c r="DM239" s="116"/>
      <c r="DN239" s="116"/>
      <c r="DO239" s="116"/>
      <c r="DP239" s="116"/>
      <c r="DQ239" s="116"/>
      <c r="DR239" s="116"/>
      <c r="DS239" s="116"/>
      <c r="DT239" s="116"/>
      <c r="DU239" s="116"/>
      <c r="DV239" s="116"/>
      <c r="DW239" s="116"/>
      <c r="DX239" s="116"/>
      <c r="DY239" s="116"/>
      <c r="DZ239" s="116"/>
      <c r="EA239" s="116"/>
      <c r="EB239" s="116"/>
      <c r="EC239" s="116"/>
      <c r="ED239" s="116"/>
      <c r="EE239" s="116"/>
      <c r="EF239" s="116"/>
      <c r="EG239" s="116"/>
      <c r="EH239" s="116"/>
      <c r="EI239" s="116"/>
      <c r="EJ239" s="116"/>
      <c r="EK239" s="116"/>
      <c r="EL239" s="116"/>
      <c r="EM239" s="116"/>
      <c r="EN239" s="116"/>
      <c r="EO239" s="116"/>
      <c r="EP239" s="116"/>
      <c r="EQ239" s="116"/>
      <c r="ER239" s="116"/>
      <c r="ES239" s="116"/>
      <c r="ET239" s="116"/>
      <c r="EU239" s="116"/>
      <c r="EV239" s="116"/>
      <c r="EW239" s="116"/>
      <c r="EX239" s="116"/>
      <c r="EY239" s="116"/>
      <c r="EZ239" s="116"/>
      <c r="FA239" s="116"/>
      <c r="FB239" s="116"/>
      <c r="FC239" s="116"/>
      <c r="FD239" s="116"/>
      <c r="FE239" s="116"/>
      <c r="FF239" s="116"/>
      <c r="FG239" s="116"/>
      <c r="FH239" s="116"/>
      <c r="FI239" s="116"/>
      <c r="FJ239" s="116"/>
      <c r="FK239" s="116"/>
      <c r="FL239" s="116"/>
      <c r="FM239" s="116"/>
      <c r="FN239" s="116"/>
      <c r="FO239" s="116"/>
      <c r="FP239" s="116"/>
      <c r="FQ239" s="116"/>
      <c r="FR239" s="116"/>
      <c r="FS239" s="116"/>
      <c r="FT239" s="116"/>
      <c r="FU239" s="116"/>
      <c r="FV239" s="116"/>
      <c r="FW239" s="116"/>
      <c r="FX239" s="116"/>
      <c r="FY239" s="116"/>
      <c r="FZ239" s="116"/>
      <c r="GA239" s="116"/>
      <c r="GB239" s="116"/>
      <c r="GC239" s="116"/>
      <c r="GD239" s="116"/>
      <c r="GE239" s="116"/>
      <c r="GF239" s="116"/>
      <c r="GG239" s="116"/>
      <c r="GH239" s="116"/>
      <c r="GI239" s="116"/>
      <c r="GJ239" s="116"/>
      <c r="GK239" s="116"/>
      <c r="GL239" s="116"/>
      <c r="GM239" s="116"/>
      <c r="GN239" s="116"/>
      <c r="GO239" s="116"/>
    </row>
    <row r="240" spans="3:197" x14ac:dyDescent="0.2">
      <c r="C240" s="127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28"/>
      <c r="DA240" s="128"/>
      <c r="DB240" s="128"/>
      <c r="DC240" s="128"/>
      <c r="DD240" s="128"/>
      <c r="DE240" s="128"/>
      <c r="DF240" s="128"/>
      <c r="DG240" s="128"/>
      <c r="DH240" s="128"/>
      <c r="DI240" s="128"/>
      <c r="DJ240" s="128"/>
      <c r="DK240" s="128"/>
      <c r="DL240" s="116"/>
      <c r="DM240" s="116"/>
      <c r="DN240" s="116"/>
      <c r="DO240" s="116"/>
      <c r="DP240" s="116"/>
      <c r="DQ240" s="116"/>
      <c r="DR240" s="116"/>
      <c r="DS240" s="116"/>
      <c r="DT240" s="116"/>
      <c r="DU240" s="116"/>
      <c r="DV240" s="116"/>
      <c r="DW240" s="116"/>
      <c r="DX240" s="116"/>
      <c r="DY240" s="116"/>
      <c r="DZ240" s="116"/>
      <c r="EA240" s="116"/>
      <c r="EB240" s="116"/>
      <c r="EC240" s="116"/>
      <c r="ED240" s="116"/>
      <c r="EE240" s="116"/>
      <c r="EF240" s="116"/>
      <c r="EG240" s="116"/>
      <c r="EH240" s="116"/>
      <c r="EI240" s="116"/>
      <c r="EJ240" s="116"/>
      <c r="EK240" s="116"/>
      <c r="EL240" s="116"/>
      <c r="EM240" s="116"/>
      <c r="EN240" s="116"/>
      <c r="EO240" s="116"/>
      <c r="EP240" s="116"/>
      <c r="EQ240" s="116"/>
      <c r="ER240" s="116"/>
      <c r="ES240" s="116"/>
      <c r="ET240" s="116"/>
      <c r="EU240" s="116"/>
      <c r="EV240" s="116"/>
      <c r="EW240" s="116"/>
      <c r="EX240" s="116"/>
      <c r="EY240" s="116"/>
      <c r="EZ240" s="116"/>
      <c r="FA240" s="116"/>
      <c r="FB240" s="116"/>
      <c r="FC240" s="116"/>
      <c r="FD240" s="116"/>
      <c r="FE240" s="116"/>
      <c r="FF240" s="116"/>
      <c r="FG240" s="116"/>
      <c r="FH240" s="116"/>
      <c r="FI240" s="116"/>
      <c r="FJ240" s="116"/>
      <c r="FK240" s="116"/>
      <c r="FL240" s="116"/>
      <c r="FM240" s="116"/>
      <c r="FN240" s="116"/>
      <c r="FO240" s="116"/>
      <c r="FP240" s="116"/>
      <c r="FQ240" s="116"/>
      <c r="FR240" s="116"/>
      <c r="FS240" s="116"/>
      <c r="FT240" s="116"/>
      <c r="FU240" s="116"/>
      <c r="FV240" s="116"/>
      <c r="FW240" s="116"/>
      <c r="FX240" s="116"/>
      <c r="FY240" s="116"/>
      <c r="FZ240" s="116"/>
      <c r="GA240" s="116"/>
      <c r="GB240" s="116"/>
      <c r="GC240" s="116"/>
      <c r="GD240" s="116"/>
      <c r="GE240" s="116"/>
      <c r="GF240" s="116"/>
      <c r="GG240" s="116"/>
      <c r="GH240" s="116"/>
      <c r="GI240" s="116"/>
      <c r="GJ240" s="116"/>
      <c r="GK240" s="116"/>
      <c r="GL240" s="116"/>
      <c r="GM240" s="116"/>
      <c r="GN240" s="116"/>
      <c r="GO240" s="116"/>
    </row>
    <row r="241" spans="3:197" x14ac:dyDescent="0.2">
      <c r="C241" s="127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  <c r="CJ241" s="116"/>
      <c r="CK241" s="116"/>
      <c r="CL241" s="116"/>
      <c r="CM241" s="116"/>
      <c r="CN241" s="116"/>
      <c r="CO241" s="116"/>
      <c r="CP241" s="116"/>
      <c r="CQ241" s="116"/>
      <c r="CR241" s="116"/>
      <c r="CS241" s="116"/>
      <c r="CT241" s="116"/>
      <c r="CU241" s="116"/>
      <c r="CV241" s="116"/>
      <c r="CW241" s="116"/>
      <c r="CX241" s="116"/>
      <c r="CY241" s="116"/>
      <c r="CZ241" s="128"/>
      <c r="DA241" s="128"/>
      <c r="DB241" s="128"/>
      <c r="DC241" s="128"/>
      <c r="DD241" s="128"/>
      <c r="DE241" s="128"/>
      <c r="DF241" s="128"/>
      <c r="DG241" s="128"/>
      <c r="DH241" s="128"/>
      <c r="DI241" s="128"/>
      <c r="DJ241" s="128"/>
      <c r="DK241" s="128"/>
      <c r="DL241" s="116"/>
      <c r="DM241" s="116"/>
      <c r="DN241" s="116"/>
      <c r="DO241" s="116"/>
      <c r="DP241" s="116"/>
      <c r="DQ241" s="116"/>
      <c r="DR241" s="116"/>
      <c r="DS241" s="116"/>
      <c r="DT241" s="116"/>
      <c r="DU241" s="116"/>
      <c r="DV241" s="116"/>
      <c r="DW241" s="116"/>
      <c r="DX241" s="116"/>
      <c r="DY241" s="116"/>
      <c r="DZ241" s="116"/>
      <c r="EA241" s="116"/>
      <c r="EB241" s="116"/>
      <c r="EC241" s="116"/>
      <c r="ED241" s="116"/>
      <c r="EE241" s="116"/>
      <c r="EF241" s="116"/>
      <c r="EG241" s="116"/>
      <c r="EH241" s="116"/>
      <c r="EI241" s="116"/>
      <c r="EJ241" s="116"/>
      <c r="EK241" s="116"/>
      <c r="EL241" s="116"/>
      <c r="EM241" s="116"/>
      <c r="EN241" s="116"/>
      <c r="EO241" s="116"/>
      <c r="EP241" s="116"/>
      <c r="EQ241" s="116"/>
      <c r="ER241" s="116"/>
      <c r="ES241" s="116"/>
      <c r="ET241" s="116"/>
      <c r="EU241" s="116"/>
      <c r="EV241" s="116"/>
      <c r="EW241" s="116"/>
      <c r="EX241" s="116"/>
      <c r="EY241" s="116"/>
      <c r="EZ241" s="116"/>
      <c r="FA241" s="116"/>
      <c r="FB241" s="116"/>
      <c r="FC241" s="116"/>
      <c r="FD241" s="116"/>
      <c r="FE241" s="116"/>
      <c r="FF241" s="116"/>
      <c r="FG241" s="116"/>
      <c r="FH241" s="116"/>
      <c r="FI241" s="116"/>
      <c r="FJ241" s="116"/>
      <c r="FK241" s="116"/>
      <c r="FL241" s="116"/>
      <c r="FM241" s="116"/>
      <c r="FN241" s="116"/>
      <c r="FO241" s="116"/>
      <c r="FP241" s="116"/>
      <c r="FQ241" s="116"/>
      <c r="FR241" s="116"/>
      <c r="FS241" s="116"/>
      <c r="FT241" s="116"/>
      <c r="FU241" s="116"/>
      <c r="FV241" s="116"/>
      <c r="FW241" s="116"/>
      <c r="FX241" s="116"/>
      <c r="FY241" s="116"/>
      <c r="FZ241" s="116"/>
      <c r="GA241" s="116"/>
      <c r="GB241" s="116"/>
      <c r="GC241" s="116"/>
      <c r="GD241" s="116"/>
      <c r="GE241" s="116"/>
      <c r="GF241" s="116"/>
      <c r="GG241" s="116"/>
      <c r="GH241" s="116"/>
      <c r="GI241" s="116"/>
      <c r="GJ241" s="116"/>
      <c r="GK241" s="116"/>
      <c r="GL241" s="116"/>
      <c r="GM241" s="116"/>
      <c r="GN241" s="116"/>
      <c r="GO241" s="116"/>
    </row>
    <row r="242" spans="3:197" x14ac:dyDescent="0.2">
      <c r="C242" s="127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  <c r="CJ242" s="116"/>
      <c r="CK242" s="116"/>
      <c r="CL242" s="116"/>
      <c r="CM242" s="116"/>
      <c r="CN242" s="116"/>
      <c r="CO242" s="116"/>
      <c r="CP242" s="116"/>
      <c r="CQ242" s="116"/>
      <c r="CR242" s="116"/>
      <c r="CS242" s="116"/>
      <c r="CT242" s="116"/>
      <c r="CU242" s="116"/>
      <c r="CV242" s="116"/>
      <c r="CW242" s="116"/>
      <c r="CX242" s="116"/>
      <c r="CY242" s="116"/>
      <c r="CZ242" s="128"/>
      <c r="DA242" s="128"/>
      <c r="DB242" s="128"/>
      <c r="DC242" s="128"/>
      <c r="DD242" s="128"/>
      <c r="DE242" s="128"/>
      <c r="DF242" s="128"/>
      <c r="DG242" s="128"/>
      <c r="DH242" s="128"/>
      <c r="DI242" s="128"/>
      <c r="DJ242" s="128"/>
      <c r="DK242" s="128"/>
      <c r="DL242" s="116"/>
      <c r="DM242" s="116"/>
      <c r="DN242" s="116"/>
      <c r="DO242" s="116"/>
      <c r="DP242" s="116"/>
      <c r="DQ242" s="116"/>
      <c r="DR242" s="116"/>
      <c r="DS242" s="116"/>
      <c r="DT242" s="116"/>
      <c r="DU242" s="116"/>
      <c r="DV242" s="116"/>
      <c r="DW242" s="116"/>
      <c r="DX242" s="116"/>
      <c r="DY242" s="116"/>
      <c r="DZ242" s="116"/>
      <c r="EA242" s="116"/>
      <c r="EB242" s="116"/>
      <c r="EC242" s="116"/>
      <c r="ED242" s="116"/>
      <c r="EE242" s="116"/>
      <c r="EF242" s="116"/>
      <c r="EG242" s="116"/>
      <c r="EH242" s="116"/>
      <c r="EI242" s="116"/>
      <c r="EJ242" s="116"/>
      <c r="EK242" s="116"/>
      <c r="EL242" s="116"/>
      <c r="EM242" s="116"/>
      <c r="EN242" s="116"/>
      <c r="EO242" s="116"/>
      <c r="EP242" s="116"/>
      <c r="EQ242" s="116"/>
      <c r="ER242" s="116"/>
      <c r="ES242" s="116"/>
      <c r="ET242" s="116"/>
      <c r="EU242" s="116"/>
      <c r="EV242" s="116"/>
      <c r="EW242" s="116"/>
      <c r="EX242" s="116"/>
      <c r="EY242" s="116"/>
      <c r="EZ242" s="116"/>
      <c r="FA242" s="116"/>
      <c r="FB242" s="116"/>
      <c r="FC242" s="116"/>
      <c r="FD242" s="116"/>
      <c r="FE242" s="116"/>
      <c r="FF242" s="116"/>
      <c r="FG242" s="116"/>
      <c r="FH242" s="116"/>
      <c r="FI242" s="116"/>
      <c r="FJ242" s="116"/>
      <c r="FK242" s="116"/>
      <c r="FL242" s="116"/>
      <c r="FM242" s="116"/>
      <c r="FN242" s="116"/>
      <c r="FO242" s="116"/>
      <c r="FP242" s="116"/>
      <c r="FQ242" s="116"/>
      <c r="FR242" s="116"/>
      <c r="FS242" s="116"/>
      <c r="FT242" s="116"/>
      <c r="FU242" s="116"/>
      <c r="FV242" s="116"/>
      <c r="FW242" s="116"/>
      <c r="FX242" s="116"/>
      <c r="FY242" s="116"/>
      <c r="FZ242" s="116"/>
      <c r="GA242" s="116"/>
      <c r="GB242" s="116"/>
      <c r="GC242" s="116"/>
      <c r="GD242" s="116"/>
      <c r="GE242" s="116"/>
      <c r="GF242" s="116"/>
      <c r="GG242" s="116"/>
      <c r="GH242" s="116"/>
      <c r="GI242" s="116"/>
      <c r="GJ242" s="116"/>
      <c r="GK242" s="116"/>
      <c r="GL242" s="116"/>
      <c r="GM242" s="116"/>
      <c r="GN242" s="116"/>
      <c r="GO242" s="116"/>
    </row>
    <row r="243" spans="3:197" x14ac:dyDescent="0.2">
      <c r="C243" s="127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  <c r="CJ243" s="116"/>
      <c r="CK243" s="116"/>
      <c r="CL243" s="116"/>
      <c r="CM243" s="116"/>
      <c r="CN243" s="116"/>
      <c r="CO243" s="116"/>
      <c r="CP243" s="116"/>
      <c r="CQ243" s="116"/>
      <c r="CR243" s="116"/>
      <c r="CS243" s="116"/>
      <c r="CT243" s="116"/>
      <c r="CU243" s="116"/>
      <c r="CV243" s="116"/>
      <c r="CW243" s="116"/>
      <c r="CX243" s="116"/>
      <c r="CY243" s="116"/>
      <c r="CZ243" s="128"/>
      <c r="DA243" s="128"/>
      <c r="DB243" s="128"/>
      <c r="DC243" s="128"/>
      <c r="DD243" s="128"/>
      <c r="DE243" s="128"/>
      <c r="DF243" s="128"/>
      <c r="DG243" s="128"/>
      <c r="DH243" s="128"/>
      <c r="DI243" s="128"/>
      <c r="DJ243" s="128"/>
      <c r="DK243" s="128"/>
      <c r="DL243" s="116"/>
      <c r="DM243" s="116"/>
      <c r="DN243" s="116"/>
      <c r="DO243" s="116"/>
      <c r="DP243" s="116"/>
      <c r="DQ243" s="116"/>
      <c r="DR243" s="116"/>
      <c r="DS243" s="116"/>
      <c r="DT243" s="116"/>
      <c r="DU243" s="116"/>
      <c r="DV243" s="116"/>
      <c r="DW243" s="116"/>
      <c r="DX243" s="116"/>
      <c r="DY243" s="116"/>
      <c r="DZ243" s="116"/>
      <c r="EA243" s="116"/>
      <c r="EB243" s="116"/>
      <c r="EC243" s="116"/>
      <c r="ED243" s="116"/>
      <c r="EE243" s="116"/>
      <c r="EF243" s="116"/>
      <c r="EG243" s="116"/>
      <c r="EH243" s="116"/>
      <c r="EI243" s="116"/>
      <c r="EJ243" s="116"/>
      <c r="EK243" s="116"/>
      <c r="EL243" s="116"/>
      <c r="EM243" s="116"/>
      <c r="EN243" s="116"/>
      <c r="EO243" s="116"/>
      <c r="EP243" s="116"/>
      <c r="EQ243" s="116"/>
      <c r="ER243" s="116"/>
      <c r="ES243" s="116"/>
      <c r="ET243" s="116"/>
      <c r="EU243" s="116"/>
      <c r="EV243" s="116"/>
      <c r="EW243" s="116"/>
      <c r="EX243" s="116"/>
      <c r="EY243" s="116"/>
      <c r="EZ243" s="116"/>
      <c r="FA243" s="116"/>
      <c r="FB243" s="116"/>
      <c r="FC243" s="116"/>
      <c r="FD243" s="116"/>
      <c r="FE243" s="116"/>
      <c r="FF243" s="116"/>
      <c r="FG243" s="116"/>
      <c r="FH243" s="116"/>
      <c r="FI243" s="116"/>
      <c r="FJ243" s="116"/>
      <c r="FK243" s="116"/>
      <c r="FL243" s="116"/>
      <c r="FM243" s="116"/>
      <c r="FN243" s="116"/>
      <c r="FO243" s="116"/>
      <c r="FP243" s="116"/>
      <c r="FQ243" s="116"/>
      <c r="FR243" s="116"/>
      <c r="FS243" s="116"/>
      <c r="FT243" s="116"/>
      <c r="FU243" s="116"/>
      <c r="FV243" s="116"/>
      <c r="FW243" s="116"/>
      <c r="FX243" s="116"/>
      <c r="FY243" s="116"/>
      <c r="FZ243" s="116"/>
      <c r="GA243" s="116"/>
      <c r="GB243" s="116"/>
      <c r="GC243" s="116"/>
      <c r="GD243" s="116"/>
      <c r="GE243" s="116"/>
      <c r="GF243" s="116"/>
      <c r="GG243" s="116"/>
      <c r="GH243" s="116"/>
      <c r="GI243" s="116"/>
      <c r="GJ243" s="116"/>
      <c r="GK243" s="116"/>
      <c r="GL243" s="116"/>
      <c r="GM243" s="116"/>
      <c r="GN243" s="116"/>
      <c r="GO243" s="116"/>
    </row>
    <row r="244" spans="3:197" x14ac:dyDescent="0.2">
      <c r="C244" s="127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  <c r="CJ244" s="116"/>
      <c r="CK244" s="116"/>
      <c r="CL244" s="116"/>
      <c r="CM244" s="116"/>
      <c r="CN244" s="116"/>
      <c r="CO244" s="116"/>
      <c r="CP244" s="116"/>
      <c r="CQ244" s="116"/>
      <c r="CR244" s="116"/>
      <c r="CS244" s="116"/>
      <c r="CT244" s="116"/>
      <c r="CU244" s="116"/>
      <c r="CV244" s="116"/>
      <c r="CW244" s="116"/>
      <c r="CX244" s="116"/>
      <c r="CY244" s="116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16"/>
      <c r="DM244" s="116"/>
      <c r="DN244" s="116"/>
      <c r="DO244" s="116"/>
      <c r="DP244" s="116"/>
      <c r="DQ244" s="116"/>
      <c r="DR244" s="116"/>
      <c r="DS244" s="116"/>
      <c r="DT244" s="116"/>
      <c r="DU244" s="116"/>
      <c r="DV244" s="116"/>
      <c r="DW244" s="116"/>
      <c r="DX244" s="116"/>
      <c r="DY244" s="116"/>
      <c r="DZ244" s="116"/>
      <c r="EA244" s="116"/>
      <c r="EB244" s="116"/>
      <c r="EC244" s="116"/>
      <c r="ED244" s="116"/>
      <c r="EE244" s="116"/>
      <c r="EF244" s="116"/>
      <c r="EG244" s="116"/>
      <c r="EH244" s="116"/>
      <c r="EI244" s="116"/>
      <c r="EJ244" s="116"/>
      <c r="EK244" s="116"/>
      <c r="EL244" s="116"/>
      <c r="EM244" s="116"/>
      <c r="EN244" s="116"/>
      <c r="EO244" s="116"/>
      <c r="EP244" s="116"/>
      <c r="EQ244" s="116"/>
      <c r="ER244" s="116"/>
      <c r="ES244" s="116"/>
      <c r="ET244" s="116"/>
      <c r="EU244" s="116"/>
      <c r="EV244" s="116"/>
      <c r="EW244" s="116"/>
      <c r="EX244" s="116"/>
      <c r="EY244" s="116"/>
      <c r="EZ244" s="116"/>
      <c r="FA244" s="116"/>
      <c r="FB244" s="116"/>
      <c r="FC244" s="116"/>
      <c r="FD244" s="116"/>
      <c r="FE244" s="116"/>
      <c r="FF244" s="116"/>
      <c r="FG244" s="116"/>
      <c r="FH244" s="116"/>
      <c r="FI244" s="116"/>
      <c r="FJ244" s="116"/>
      <c r="FK244" s="116"/>
      <c r="FL244" s="116"/>
      <c r="FM244" s="116"/>
      <c r="FN244" s="116"/>
      <c r="FO244" s="116"/>
      <c r="FP244" s="116"/>
      <c r="FQ244" s="116"/>
      <c r="FR244" s="116"/>
      <c r="FS244" s="116"/>
      <c r="FT244" s="116"/>
      <c r="FU244" s="116"/>
      <c r="FV244" s="116"/>
      <c r="FW244" s="116"/>
      <c r="FX244" s="116"/>
      <c r="FY244" s="116"/>
      <c r="FZ244" s="116"/>
      <c r="GA244" s="116"/>
      <c r="GB244" s="116"/>
      <c r="GC244" s="116"/>
      <c r="GD244" s="116"/>
      <c r="GE244" s="116"/>
      <c r="GF244" s="116"/>
      <c r="GG244" s="116"/>
      <c r="GH244" s="116"/>
      <c r="GI244" s="116"/>
      <c r="GJ244" s="116"/>
      <c r="GK244" s="116"/>
      <c r="GL244" s="116"/>
      <c r="GM244" s="116"/>
      <c r="GN244" s="116"/>
      <c r="GO244" s="116"/>
    </row>
    <row r="245" spans="3:197" x14ac:dyDescent="0.2">
      <c r="C245" s="127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  <c r="CJ245" s="116"/>
      <c r="CK245" s="116"/>
      <c r="CL245" s="116"/>
      <c r="CM245" s="116"/>
      <c r="CN245" s="116"/>
      <c r="CO245" s="116"/>
      <c r="CP245" s="116"/>
      <c r="CQ245" s="116"/>
      <c r="CR245" s="116"/>
      <c r="CS245" s="116"/>
      <c r="CT245" s="116"/>
      <c r="CU245" s="116"/>
      <c r="CV245" s="116"/>
      <c r="CW245" s="116"/>
      <c r="CX245" s="116"/>
      <c r="CY245" s="116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16"/>
      <c r="DM245" s="116"/>
      <c r="DN245" s="116"/>
      <c r="DO245" s="116"/>
      <c r="DP245" s="116"/>
      <c r="DQ245" s="116"/>
      <c r="DR245" s="116"/>
      <c r="DS245" s="116"/>
      <c r="DT245" s="116"/>
      <c r="DU245" s="116"/>
      <c r="DV245" s="116"/>
      <c r="DW245" s="116"/>
      <c r="DX245" s="116"/>
      <c r="DY245" s="116"/>
      <c r="DZ245" s="116"/>
      <c r="EA245" s="116"/>
      <c r="EB245" s="116"/>
      <c r="EC245" s="116"/>
      <c r="ED245" s="116"/>
      <c r="EE245" s="116"/>
      <c r="EF245" s="116"/>
      <c r="EG245" s="116"/>
      <c r="EH245" s="116"/>
      <c r="EI245" s="116"/>
      <c r="EJ245" s="116"/>
      <c r="EK245" s="116"/>
      <c r="EL245" s="116"/>
      <c r="EM245" s="116"/>
      <c r="EN245" s="116"/>
      <c r="EO245" s="116"/>
      <c r="EP245" s="116"/>
      <c r="EQ245" s="116"/>
      <c r="ER245" s="116"/>
      <c r="ES245" s="116"/>
      <c r="ET245" s="116"/>
      <c r="EU245" s="116"/>
      <c r="EV245" s="116"/>
      <c r="EW245" s="116"/>
      <c r="EX245" s="116"/>
      <c r="EY245" s="116"/>
      <c r="EZ245" s="116"/>
      <c r="FA245" s="116"/>
      <c r="FB245" s="116"/>
      <c r="FC245" s="116"/>
      <c r="FD245" s="116"/>
      <c r="FE245" s="116"/>
      <c r="FF245" s="116"/>
      <c r="FG245" s="116"/>
      <c r="FH245" s="116"/>
      <c r="FI245" s="116"/>
      <c r="FJ245" s="116"/>
      <c r="FK245" s="116"/>
      <c r="FL245" s="116"/>
      <c r="FM245" s="116"/>
      <c r="FN245" s="116"/>
      <c r="FO245" s="116"/>
      <c r="FP245" s="116"/>
      <c r="FQ245" s="116"/>
      <c r="FR245" s="116"/>
      <c r="FS245" s="116"/>
      <c r="FT245" s="116"/>
      <c r="FU245" s="116"/>
      <c r="FV245" s="116"/>
      <c r="FW245" s="116"/>
      <c r="FX245" s="116"/>
      <c r="FY245" s="116"/>
      <c r="FZ245" s="116"/>
      <c r="GA245" s="116"/>
      <c r="GB245" s="116"/>
      <c r="GC245" s="116"/>
      <c r="GD245" s="116"/>
      <c r="GE245" s="116"/>
      <c r="GF245" s="116"/>
      <c r="GG245" s="116"/>
      <c r="GH245" s="116"/>
      <c r="GI245" s="116"/>
      <c r="GJ245" s="116"/>
      <c r="GK245" s="116"/>
      <c r="GL245" s="116"/>
      <c r="GM245" s="116"/>
      <c r="GN245" s="116"/>
      <c r="GO245" s="116"/>
    </row>
    <row r="246" spans="3:197" x14ac:dyDescent="0.2">
      <c r="C246" s="127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  <c r="CJ246" s="116"/>
      <c r="CK246" s="116"/>
      <c r="CL246" s="116"/>
      <c r="CM246" s="116"/>
      <c r="CN246" s="116"/>
      <c r="CO246" s="116"/>
      <c r="CP246" s="116"/>
      <c r="CQ246" s="116"/>
      <c r="CR246" s="116"/>
      <c r="CS246" s="116"/>
      <c r="CT246" s="116"/>
      <c r="CU246" s="116"/>
      <c r="CV246" s="116"/>
      <c r="CW246" s="116"/>
      <c r="CX246" s="116"/>
      <c r="CY246" s="116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16"/>
      <c r="DM246" s="116"/>
      <c r="DN246" s="116"/>
      <c r="DO246" s="116"/>
      <c r="DP246" s="116"/>
      <c r="DQ246" s="116"/>
      <c r="DR246" s="116"/>
      <c r="DS246" s="116"/>
      <c r="DT246" s="116"/>
      <c r="DU246" s="116"/>
      <c r="DV246" s="116"/>
      <c r="DW246" s="116"/>
      <c r="DX246" s="116"/>
      <c r="DY246" s="116"/>
      <c r="DZ246" s="116"/>
      <c r="EA246" s="116"/>
      <c r="EB246" s="116"/>
      <c r="EC246" s="116"/>
      <c r="ED246" s="116"/>
      <c r="EE246" s="116"/>
      <c r="EF246" s="116"/>
      <c r="EG246" s="116"/>
      <c r="EH246" s="116"/>
      <c r="EI246" s="116"/>
      <c r="EJ246" s="116"/>
      <c r="EK246" s="116"/>
      <c r="EL246" s="116"/>
      <c r="EM246" s="116"/>
      <c r="EN246" s="116"/>
      <c r="EO246" s="116"/>
      <c r="EP246" s="116"/>
      <c r="EQ246" s="116"/>
      <c r="ER246" s="116"/>
      <c r="ES246" s="116"/>
      <c r="ET246" s="116"/>
      <c r="EU246" s="116"/>
      <c r="EV246" s="116"/>
      <c r="EW246" s="116"/>
      <c r="EX246" s="116"/>
      <c r="EY246" s="116"/>
      <c r="EZ246" s="116"/>
      <c r="FA246" s="116"/>
      <c r="FB246" s="116"/>
      <c r="FC246" s="116"/>
      <c r="FD246" s="116"/>
      <c r="FE246" s="116"/>
      <c r="FF246" s="116"/>
      <c r="FG246" s="116"/>
      <c r="FH246" s="116"/>
      <c r="FI246" s="116"/>
      <c r="FJ246" s="116"/>
      <c r="FK246" s="116"/>
      <c r="FL246" s="116"/>
      <c r="FM246" s="116"/>
      <c r="FN246" s="116"/>
      <c r="FO246" s="116"/>
      <c r="FP246" s="116"/>
      <c r="FQ246" s="116"/>
      <c r="FR246" s="116"/>
      <c r="FS246" s="116"/>
      <c r="FT246" s="116"/>
      <c r="FU246" s="116"/>
      <c r="FV246" s="116"/>
      <c r="FW246" s="116"/>
      <c r="FX246" s="116"/>
      <c r="FY246" s="116"/>
      <c r="FZ246" s="116"/>
      <c r="GA246" s="116"/>
      <c r="GB246" s="116"/>
      <c r="GC246" s="116"/>
      <c r="GD246" s="116"/>
      <c r="GE246" s="116"/>
      <c r="GF246" s="116"/>
      <c r="GG246" s="116"/>
      <c r="GH246" s="116"/>
      <c r="GI246" s="116"/>
      <c r="GJ246" s="116"/>
      <c r="GK246" s="116"/>
      <c r="GL246" s="116"/>
      <c r="GM246" s="116"/>
      <c r="GN246" s="116"/>
      <c r="GO246" s="116"/>
    </row>
    <row r="247" spans="3:197" x14ac:dyDescent="0.2">
      <c r="C247" s="127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  <c r="CJ247" s="116"/>
      <c r="CK247" s="116"/>
      <c r="CL247" s="116"/>
      <c r="CM247" s="116"/>
      <c r="CN247" s="116"/>
      <c r="CO247" s="116"/>
      <c r="CP247" s="116"/>
      <c r="CQ247" s="116"/>
      <c r="CR247" s="116"/>
      <c r="CS247" s="116"/>
      <c r="CT247" s="116"/>
      <c r="CU247" s="116"/>
      <c r="CV247" s="116"/>
      <c r="CW247" s="116"/>
      <c r="CX247" s="116"/>
      <c r="CY247" s="116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16"/>
      <c r="DM247" s="116"/>
      <c r="DN247" s="116"/>
      <c r="DO247" s="116"/>
      <c r="DP247" s="116"/>
      <c r="DQ247" s="116"/>
      <c r="DR247" s="116"/>
      <c r="DS247" s="116"/>
      <c r="DT247" s="116"/>
      <c r="DU247" s="116"/>
      <c r="DV247" s="116"/>
      <c r="DW247" s="116"/>
      <c r="DX247" s="116"/>
      <c r="DY247" s="116"/>
      <c r="DZ247" s="116"/>
      <c r="EA247" s="116"/>
      <c r="EB247" s="116"/>
      <c r="EC247" s="116"/>
      <c r="ED247" s="116"/>
      <c r="EE247" s="116"/>
      <c r="EF247" s="116"/>
      <c r="EG247" s="116"/>
      <c r="EH247" s="116"/>
      <c r="EI247" s="116"/>
      <c r="EJ247" s="116"/>
      <c r="EK247" s="116"/>
      <c r="EL247" s="116"/>
      <c r="EM247" s="116"/>
      <c r="EN247" s="116"/>
      <c r="EO247" s="116"/>
      <c r="EP247" s="116"/>
      <c r="EQ247" s="116"/>
      <c r="ER247" s="116"/>
      <c r="ES247" s="116"/>
      <c r="ET247" s="116"/>
      <c r="EU247" s="116"/>
      <c r="EV247" s="116"/>
      <c r="EW247" s="116"/>
      <c r="EX247" s="116"/>
      <c r="EY247" s="116"/>
      <c r="EZ247" s="116"/>
      <c r="FA247" s="116"/>
      <c r="FB247" s="116"/>
      <c r="FC247" s="116"/>
      <c r="FD247" s="116"/>
      <c r="FE247" s="116"/>
      <c r="FF247" s="116"/>
      <c r="FG247" s="116"/>
      <c r="FH247" s="116"/>
      <c r="FI247" s="116"/>
      <c r="FJ247" s="116"/>
      <c r="FK247" s="116"/>
      <c r="FL247" s="116"/>
      <c r="FM247" s="116"/>
      <c r="FN247" s="116"/>
      <c r="FO247" s="116"/>
      <c r="FP247" s="116"/>
      <c r="FQ247" s="116"/>
      <c r="FR247" s="116"/>
      <c r="FS247" s="116"/>
      <c r="FT247" s="116"/>
      <c r="FU247" s="116"/>
      <c r="FV247" s="116"/>
      <c r="FW247" s="116"/>
      <c r="FX247" s="116"/>
      <c r="FY247" s="116"/>
      <c r="FZ247" s="116"/>
      <c r="GA247" s="116"/>
      <c r="GB247" s="116"/>
      <c r="GC247" s="116"/>
      <c r="GD247" s="116"/>
      <c r="GE247" s="116"/>
      <c r="GF247" s="116"/>
      <c r="GG247" s="116"/>
      <c r="GH247" s="116"/>
      <c r="GI247" s="116"/>
      <c r="GJ247" s="116"/>
      <c r="GK247" s="116"/>
      <c r="GL247" s="116"/>
      <c r="GM247" s="116"/>
      <c r="GN247" s="116"/>
      <c r="GO247" s="116"/>
    </row>
    <row r="248" spans="3:197" x14ac:dyDescent="0.2">
      <c r="C248" s="127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16"/>
      <c r="DM248" s="116"/>
      <c r="DN248" s="116"/>
      <c r="DO248" s="116"/>
      <c r="DP248" s="116"/>
      <c r="DQ248" s="116"/>
      <c r="DR248" s="116"/>
      <c r="DS248" s="116"/>
      <c r="DT248" s="116"/>
      <c r="DU248" s="116"/>
      <c r="DV248" s="116"/>
      <c r="DW248" s="116"/>
      <c r="DX248" s="116"/>
      <c r="DY248" s="116"/>
      <c r="DZ248" s="116"/>
      <c r="EA248" s="116"/>
      <c r="EB248" s="116"/>
      <c r="EC248" s="116"/>
      <c r="ED248" s="116"/>
      <c r="EE248" s="116"/>
      <c r="EF248" s="116"/>
      <c r="EG248" s="116"/>
      <c r="EH248" s="116"/>
      <c r="EI248" s="116"/>
      <c r="EJ248" s="116"/>
      <c r="EK248" s="116"/>
      <c r="EL248" s="116"/>
      <c r="EM248" s="116"/>
      <c r="EN248" s="116"/>
      <c r="EO248" s="116"/>
      <c r="EP248" s="116"/>
      <c r="EQ248" s="116"/>
      <c r="ER248" s="116"/>
      <c r="ES248" s="116"/>
      <c r="ET248" s="116"/>
      <c r="EU248" s="116"/>
      <c r="EV248" s="116"/>
      <c r="EW248" s="116"/>
      <c r="EX248" s="116"/>
      <c r="EY248" s="116"/>
      <c r="EZ248" s="116"/>
      <c r="FA248" s="116"/>
      <c r="FB248" s="116"/>
      <c r="FC248" s="116"/>
      <c r="FD248" s="116"/>
      <c r="FE248" s="116"/>
      <c r="FF248" s="116"/>
      <c r="FG248" s="116"/>
      <c r="FH248" s="116"/>
      <c r="FI248" s="116"/>
      <c r="FJ248" s="116"/>
      <c r="FK248" s="116"/>
      <c r="FL248" s="116"/>
      <c r="FM248" s="116"/>
      <c r="FN248" s="116"/>
      <c r="FO248" s="116"/>
      <c r="FP248" s="116"/>
      <c r="FQ248" s="116"/>
      <c r="FR248" s="116"/>
      <c r="FS248" s="116"/>
      <c r="FT248" s="116"/>
      <c r="FU248" s="116"/>
      <c r="FV248" s="116"/>
      <c r="FW248" s="116"/>
      <c r="FX248" s="116"/>
      <c r="FY248" s="116"/>
      <c r="FZ248" s="116"/>
      <c r="GA248" s="116"/>
      <c r="GB248" s="116"/>
      <c r="GC248" s="116"/>
      <c r="GD248" s="116"/>
      <c r="GE248" s="116"/>
      <c r="GF248" s="116"/>
      <c r="GG248" s="116"/>
      <c r="GH248" s="116"/>
      <c r="GI248" s="116"/>
      <c r="GJ248" s="116"/>
      <c r="GK248" s="116"/>
      <c r="GL248" s="116"/>
      <c r="GM248" s="116"/>
      <c r="GN248" s="116"/>
      <c r="GO248" s="116"/>
    </row>
    <row r="249" spans="3:197" x14ac:dyDescent="0.2">
      <c r="C249" s="127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  <c r="CJ249" s="116"/>
      <c r="CK249" s="116"/>
      <c r="CL249" s="116"/>
      <c r="CM249" s="116"/>
      <c r="CN249" s="116"/>
      <c r="CO249" s="116"/>
      <c r="CP249" s="116"/>
      <c r="CQ249" s="116"/>
      <c r="CR249" s="116"/>
      <c r="CS249" s="116"/>
      <c r="CT249" s="116"/>
      <c r="CU249" s="116"/>
      <c r="CV249" s="116"/>
      <c r="CW249" s="116"/>
      <c r="CX249" s="116"/>
      <c r="CY249" s="116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  <c r="DL249" s="116"/>
      <c r="DM249" s="116"/>
      <c r="DN249" s="116"/>
      <c r="DO249" s="116"/>
      <c r="DP249" s="116"/>
      <c r="DQ249" s="116"/>
      <c r="DR249" s="116"/>
      <c r="DS249" s="116"/>
      <c r="DT249" s="116"/>
      <c r="DU249" s="116"/>
      <c r="DV249" s="116"/>
      <c r="DW249" s="116"/>
      <c r="DX249" s="116"/>
      <c r="DY249" s="116"/>
      <c r="DZ249" s="116"/>
      <c r="EA249" s="116"/>
      <c r="EB249" s="116"/>
      <c r="EC249" s="116"/>
      <c r="ED249" s="116"/>
      <c r="EE249" s="116"/>
      <c r="EF249" s="116"/>
      <c r="EG249" s="116"/>
      <c r="EH249" s="116"/>
      <c r="EI249" s="116"/>
      <c r="EJ249" s="116"/>
      <c r="EK249" s="116"/>
      <c r="EL249" s="116"/>
      <c r="EM249" s="116"/>
      <c r="EN249" s="116"/>
      <c r="EO249" s="116"/>
      <c r="EP249" s="116"/>
      <c r="EQ249" s="116"/>
      <c r="ER249" s="116"/>
      <c r="ES249" s="116"/>
      <c r="ET249" s="116"/>
      <c r="EU249" s="116"/>
      <c r="EV249" s="116"/>
      <c r="EW249" s="116"/>
      <c r="EX249" s="116"/>
      <c r="EY249" s="116"/>
      <c r="EZ249" s="116"/>
      <c r="FA249" s="116"/>
      <c r="FB249" s="116"/>
      <c r="FC249" s="116"/>
      <c r="FD249" s="116"/>
      <c r="FE249" s="116"/>
      <c r="FF249" s="116"/>
      <c r="FG249" s="116"/>
      <c r="FH249" s="116"/>
      <c r="FI249" s="116"/>
      <c r="FJ249" s="116"/>
      <c r="FK249" s="116"/>
      <c r="FL249" s="116"/>
      <c r="FM249" s="116"/>
      <c r="FN249" s="116"/>
      <c r="FO249" s="116"/>
      <c r="FP249" s="116"/>
      <c r="FQ249" s="116"/>
      <c r="FR249" s="116"/>
      <c r="FS249" s="116"/>
      <c r="FT249" s="116"/>
      <c r="FU249" s="116"/>
      <c r="FV249" s="116"/>
      <c r="FW249" s="116"/>
      <c r="FX249" s="116"/>
      <c r="FY249" s="116"/>
      <c r="FZ249" s="116"/>
      <c r="GA249" s="116"/>
      <c r="GB249" s="116"/>
      <c r="GC249" s="116"/>
      <c r="GD249" s="116"/>
      <c r="GE249" s="116"/>
      <c r="GF249" s="116"/>
      <c r="GG249" s="116"/>
      <c r="GH249" s="116"/>
      <c r="GI249" s="116"/>
      <c r="GJ249" s="116"/>
      <c r="GK249" s="116"/>
      <c r="GL249" s="116"/>
      <c r="GM249" s="116"/>
      <c r="GN249" s="116"/>
      <c r="GO249" s="116"/>
    </row>
    <row r="250" spans="3:197" x14ac:dyDescent="0.2">
      <c r="C250" s="127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  <c r="CJ250" s="116"/>
      <c r="CK250" s="116"/>
      <c r="CL250" s="116"/>
      <c r="CM250" s="116"/>
      <c r="CN250" s="116"/>
      <c r="CO250" s="116"/>
      <c r="CP250" s="116"/>
      <c r="CQ250" s="116"/>
      <c r="CR250" s="116"/>
      <c r="CS250" s="116"/>
      <c r="CT250" s="116"/>
      <c r="CU250" s="116"/>
      <c r="CV250" s="116"/>
      <c r="CW250" s="116"/>
      <c r="CX250" s="116"/>
      <c r="CY250" s="116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16"/>
      <c r="DM250" s="116"/>
      <c r="DN250" s="116"/>
      <c r="DO250" s="116"/>
      <c r="DP250" s="116"/>
      <c r="DQ250" s="116"/>
      <c r="DR250" s="116"/>
      <c r="DS250" s="116"/>
      <c r="DT250" s="116"/>
      <c r="DU250" s="116"/>
      <c r="DV250" s="116"/>
      <c r="DW250" s="116"/>
      <c r="DX250" s="116"/>
      <c r="DY250" s="116"/>
      <c r="DZ250" s="116"/>
      <c r="EA250" s="116"/>
      <c r="EB250" s="116"/>
      <c r="EC250" s="116"/>
      <c r="ED250" s="116"/>
      <c r="EE250" s="116"/>
      <c r="EF250" s="116"/>
      <c r="EG250" s="116"/>
      <c r="EH250" s="116"/>
      <c r="EI250" s="116"/>
      <c r="EJ250" s="116"/>
      <c r="EK250" s="116"/>
      <c r="EL250" s="116"/>
      <c r="EM250" s="116"/>
      <c r="EN250" s="116"/>
      <c r="EO250" s="116"/>
      <c r="EP250" s="116"/>
      <c r="EQ250" s="116"/>
      <c r="ER250" s="116"/>
      <c r="ES250" s="116"/>
      <c r="ET250" s="116"/>
      <c r="EU250" s="116"/>
      <c r="EV250" s="116"/>
      <c r="EW250" s="116"/>
      <c r="EX250" s="116"/>
      <c r="EY250" s="116"/>
      <c r="EZ250" s="116"/>
      <c r="FA250" s="116"/>
      <c r="FB250" s="116"/>
      <c r="FC250" s="116"/>
      <c r="FD250" s="116"/>
      <c r="FE250" s="116"/>
      <c r="FF250" s="116"/>
      <c r="FG250" s="116"/>
      <c r="FH250" s="116"/>
      <c r="FI250" s="116"/>
      <c r="FJ250" s="116"/>
      <c r="FK250" s="116"/>
      <c r="FL250" s="116"/>
      <c r="FM250" s="116"/>
      <c r="FN250" s="116"/>
      <c r="FO250" s="116"/>
      <c r="FP250" s="116"/>
      <c r="FQ250" s="116"/>
      <c r="FR250" s="116"/>
      <c r="FS250" s="116"/>
      <c r="FT250" s="116"/>
      <c r="FU250" s="116"/>
      <c r="FV250" s="116"/>
      <c r="FW250" s="116"/>
      <c r="FX250" s="116"/>
      <c r="FY250" s="116"/>
      <c r="FZ250" s="116"/>
      <c r="GA250" s="116"/>
      <c r="GB250" s="116"/>
      <c r="GC250" s="116"/>
      <c r="GD250" s="116"/>
      <c r="GE250" s="116"/>
      <c r="GF250" s="116"/>
      <c r="GG250" s="116"/>
      <c r="GH250" s="116"/>
      <c r="GI250" s="116"/>
      <c r="GJ250" s="116"/>
      <c r="GK250" s="116"/>
      <c r="GL250" s="116"/>
      <c r="GM250" s="116"/>
      <c r="GN250" s="116"/>
      <c r="GO250" s="116"/>
    </row>
    <row r="251" spans="3:197" x14ac:dyDescent="0.2">
      <c r="C251" s="127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  <c r="CJ251" s="116"/>
      <c r="CK251" s="116"/>
      <c r="CL251" s="116"/>
      <c r="CM251" s="116"/>
      <c r="CN251" s="116"/>
      <c r="CO251" s="116"/>
      <c r="CP251" s="116"/>
      <c r="CQ251" s="116"/>
      <c r="CR251" s="116"/>
      <c r="CS251" s="116"/>
      <c r="CT251" s="116"/>
      <c r="CU251" s="116"/>
      <c r="CV251" s="116"/>
      <c r="CW251" s="116"/>
      <c r="CX251" s="116"/>
      <c r="CY251" s="116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16"/>
      <c r="DM251" s="116"/>
      <c r="DN251" s="116"/>
      <c r="DO251" s="116"/>
      <c r="DP251" s="116"/>
      <c r="DQ251" s="116"/>
      <c r="DR251" s="116"/>
      <c r="DS251" s="116"/>
      <c r="DT251" s="116"/>
      <c r="DU251" s="116"/>
      <c r="DV251" s="116"/>
      <c r="DW251" s="116"/>
      <c r="DX251" s="116"/>
      <c r="DY251" s="116"/>
      <c r="DZ251" s="116"/>
      <c r="EA251" s="116"/>
      <c r="EB251" s="116"/>
      <c r="EC251" s="116"/>
      <c r="ED251" s="116"/>
      <c r="EE251" s="116"/>
      <c r="EF251" s="116"/>
      <c r="EG251" s="116"/>
      <c r="EH251" s="116"/>
      <c r="EI251" s="116"/>
      <c r="EJ251" s="116"/>
      <c r="EK251" s="116"/>
      <c r="EL251" s="116"/>
      <c r="EM251" s="116"/>
      <c r="EN251" s="116"/>
      <c r="EO251" s="116"/>
      <c r="EP251" s="116"/>
      <c r="EQ251" s="116"/>
      <c r="ER251" s="116"/>
      <c r="ES251" s="116"/>
      <c r="ET251" s="116"/>
      <c r="EU251" s="116"/>
      <c r="EV251" s="116"/>
      <c r="EW251" s="116"/>
      <c r="EX251" s="116"/>
      <c r="EY251" s="116"/>
      <c r="EZ251" s="116"/>
      <c r="FA251" s="116"/>
      <c r="FB251" s="116"/>
      <c r="FC251" s="116"/>
      <c r="FD251" s="116"/>
      <c r="FE251" s="116"/>
      <c r="FF251" s="116"/>
      <c r="FG251" s="116"/>
      <c r="FH251" s="116"/>
      <c r="FI251" s="116"/>
      <c r="FJ251" s="116"/>
      <c r="FK251" s="116"/>
      <c r="FL251" s="116"/>
      <c r="FM251" s="116"/>
      <c r="FN251" s="116"/>
      <c r="FO251" s="116"/>
      <c r="FP251" s="116"/>
      <c r="FQ251" s="116"/>
      <c r="FR251" s="116"/>
      <c r="FS251" s="116"/>
      <c r="FT251" s="116"/>
      <c r="FU251" s="116"/>
      <c r="FV251" s="116"/>
      <c r="FW251" s="116"/>
      <c r="FX251" s="116"/>
      <c r="FY251" s="116"/>
      <c r="FZ251" s="116"/>
      <c r="GA251" s="116"/>
      <c r="GB251" s="116"/>
      <c r="GC251" s="116"/>
      <c r="GD251" s="116"/>
      <c r="GE251" s="116"/>
      <c r="GF251" s="116"/>
      <c r="GG251" s="116"/>
      <c r="GH251" s="116"/>
      <c r="GI251" s="116"/>
      <c r="GJ251" s="116"/>
      <c r="GK251" s="116"/>
      <c r="GL251" s="116"/>
      <c r="GM251" s="116"/>
      <c r="GN251" s="116"/>
      <c r="GO251" s="116"/>
    </row>
    <row r="252" spans="3:197" x14ac:dyDescent="0.2">
      <c r="GI252" s="116"/>
      <c r="GJ252" s="116"/>
      <c r="GK252" s="116"/>
      <c r="GL252" s="116"/>
      <c r="GM252" s="116"/>
      <c r="GN252" s="116"/>
      <c r="GO252" s="116"/>
    </row>
  </sheetData>
  <mergeCells count="45">
    <mergeCell ref="AR5:AU5"/>
    <mergeCell ref="X5:AA5"/>
    <mergeCell ref="AB5:AE5"/>
    <mergeCell ref="AF5:AI5"/>
    <mergeCell ref="AJ5:AM5"/>
    <mergeCell ref="AN5:AQ5"/>
    <mergeCell ref="BQ5:BT5"/>
    <mergeCell ref="BS1:GZ1"/>
    <mergeCell ref="BS2:GZ2"/>
    <mergeCell ref="BY4:DK4"/>
    <mergeCell ref="GB4:GZ4"/>
    <mergeCell ref="AV5:AY5"/>
    <mergeCell ref="AZ5:BC5"/>
    <mergeCell ref="BD5:BH5"/>
    <mergeCell ref="BI5:BL5"/>
    <mergeCell ref="BM5:BP5"/>
    <mergeCell ref="EE5:EH5"/>
    <mergeCell ref="BU5:BX5"/>
    <mergeCell ref="BY5:CD5"/>
    <mergeCell ref="CF5:CJ5"/>
    <mergeCell ref="CK5:CL5"/>
    <mergeCell ref="CM5:CT5"/>
    <mergeCell ref="CU5:CW5"/>
    <mergeCell ref="CY5:DB5"/>
    <mergeCell ref="DC5:DF5"/>
    <mergeCell ref="DG5:DJ5"/>
    <mergeCell ref="DW5:DZ5"/>
    <mergeCell ref="EA5:ED5"/>
    <mergeCell ref="GB5:GE5"/>
    <mergeCell ref="EI5:EL5"/>
    <mergeCell ref="EM5:EP5"/>
    <mergeCell ref="EQ5:ET5"/>
    <mergeCell ref="EU5:EX5"/>
    <mergeCell ref="EY5:FB5"/>
    <mergeCell ref="FC5:FG5"/>
    <mergeCell ref="FH5:FK5"/>
    <mergeCell ref="FL5:FO5"/>
    <mergeCell ref="FP5:FS5"/>
    <mergeCell ref="FT5:FW5"/>
    <mergeCell ref="FX5:GA5"/>
    <mergeCell ref="GF5:GI5"/>
    <mergeCell ref="GJ5:GM5"/>
    <mergeCell ref="GN5:GQ5"/>
    <mergeCell ref="GR5:GU5"/>
    <mergeCell ref="GV5:GY5"/>
  </mergeCells>
  <printOptions gridLinesSet="0"/>
  <pageMargins left="0.3" right="0.17" top="1.0900000000000001" bottom="0.8" header="0.5" footer="0.5"/>
  <pageSetup paperSize="9" scale="85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Kika Paiena</cp:lastModifiedBy>
  <dcterms:created xsi:type="dcterms:W3CDTF">2024-01-28T22:03:56Z</dcterms:created>
  <dcterms:modified xsi:type="dcterms:W3CDTF">2024-01-28T22:33:32Z</dcterms:modified>
</cp:coreProperties>
</file>