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0\"/>
    </mc:Choice>
  </mc:AlternateContent>
  <xr:revisionPtr revIDLastSave="0" documentId="8_{BD60E6B2-5325-4785-82EE-4F858D060EC7}" xr6:coauthVersionLast="46" xr6:coauthVersionMax="46" xr10:uidLastSave="{00000000-0000-0000-0000-000000000000}"/>
  <bookViews>
    <workbookView xWindow="-120" yWindow="-120" windowWidth="29040" windowHeight="15840" xr2:uid="{62159692-8E29-4897-BDA6-10778B7F4105}"/>
  </bookViews>
  <sheets>
    <sheet name="C2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[2]Liabilities!#REF!</definedName>
    <definedName name="\D">[2]Liabilities!#REF!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[2]Liabilities!#REF!</definedName>
    <definedName name="\X">[2]Liabilities!#REF!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[4]ER!#REF!</definedName>
    <definedName name="__123Graph_AREER" hidden="1">[4]ER!#REF!</definedName>
    <definedName name="__123Graph_BREER" localSheetId="0" hidden="1">[4]ER!#REF!</definedName>
    <definedName name="__123Graph_BREER" hidden="1">[4]ER!#REF!</definedName>
    <definedName name="__123Graph_CREER" localSheetId="0" hidden="1">[4]ER!#REF!</definedName>
    <definedName name="__123Graph_CREER" hidden="1">[4]ER!#REF!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localSheetId="0" hidden="1">[4]ER!#REF!</definedName>
    <definedName name="__3__123Graph_ACPI_ER_LOG" hidden="1">[4]ER!#REF!</definedName>
    <definedName name="__4__123Graph_BCPI_ER_LOG" localSheetId="0" hidden="1">[4]ER!#REF!</definedName>
    <definedName name="__4__123Graph_BCPI_ER_LOG" hidden="1">[4]ER!#REF!</definedName>
    <definedName name="__5__123Graph_BIBA_IBRD" localSheetId="0" hidden="1">[4]WB!#REF!</definedName>
    <definedName name="__5__123Graph_BIBA_IBRD" hidden="1">[4]WB!#REF!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 localSheetId="0">#REF!</definedName>
    <definedName name="__END94">#REF!</definedName>
    <definedName name="__RES2" localSheetId="0">[9]RES!#REF!</definedName>
    <definedName name="__RES2">[10]RES!#REF!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[11]!'[Macros Import].qbop'</definedName>
    <definedName name="_3__123Graph_ACPI_ER_LOG" localSheetId="0" hidden="1">[4]ER!#REF!</definedName>
    <definedName name="_3__123Graph_ACPI_ER_LOG" hidden="1">[4]ER!#REF!</definedName>
    <definedName name="_4__123Graph_BCPI_ER_LOG" localSheetId="0" hidden="1">[4]ER!#REF!</definedName>
    <definedName name="_4__123Graph_BCPI_ER_LOG" hidden="1">[4]ER!#REF!</definedName>
    <definedName name="_5__123Graph_BIBA_IBRD" localSheetId="0" hidden="1">[4]WB!#REF!</definedName>
    <definedName name="_5__123Graph_BIBA_IBRD" hidden="1">[4]WB!#REF!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'[12]A 11'!#REF!</definedName>
    <definedName name="_9CONSOL_DEPOSITS">'[12]A 11'!#REF!</definedName>
    <definedName name="_BOP2" localSheetId="0">[13]BoP!#REF!</definedName>
    <definedName name="_BOP2">[13]BoP!#REF!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 localSheetId="0">[3]Imp!#REF!</definedName>
    <definedName name="_Z">[3]Imp!#REF!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'[3]Imp:DSA output'!$C$9:$R$464</definedName>
    <definedName name="atrade">[11]!atrade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[14]Q6!$E$28:$AH$28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'[16]By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[17]NPV!$B$28</definedName>
    <definedName name="Discount_NC" localSheetId="0">[17]NPV!#REF!</definedName>
    <definedName name="Discount_NC">[17]NPV!#REF!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[18]Main!$AB$25</definedName>
    <definedName name="FEB19C">'[16]By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[17]NPV!$B$25</definedName>
    <definedName name="Grace_NC" localSheetId="0">[17]NPV!#REF!</definedName>
    <definedName name="Grace_NC">[17]NPV!#REF!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[17]NPV!$B$27</definedName>
    <definedName name="Interest_NC" localSheetId="0">[17]NPV!#REF!</definedName>
    <definedName name="Interest_NC">[17]NPV!#REF!</definedName>
    <definedName name="InterestRate" localSheetId="0">#REF!</definedName>
    <definedName name="InterestRate">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[17]NPV!$B$26</definedName>
    <definedName name="Maturity_NC" localSheetId="0">[17]NPV!#REF!</definedName>
    <definedName name="Maturity_NC">[17]NPV!#REF!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[11]!mflowsa</definedName>
    <definedName name="mflowsq">[11]!mflowsq</definedName>
    <definedName name="MIDDLE" localSheetId="0">#REF!</definedName>
    <definedName name="MIDDLE">#REF!</definedName>
    <definedName name="MISC4" localSheetId="0">[13]OUTPUT!#REF!</definedName>
    <definedName name="MISC4">[13]OUTPUT!#REF!</definedName>
    <definedName name="mstocksa">[11]!mstocksa</definedName>
    <definedName name="mstocksq">[11]!mstocksq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[18]Links!$A$1:$F$33</definedName>
    <definedName name="PRMONTH" localSheetId="0">#REF!</definedName>
    <definedName name="PRMONTH">#REF!</definedName>
    <definedName name="prn">[17]FSUOUT!$B$2:$V$32</definedName>
    <definedName name="Prog1998" localSheetId="0">'[19]2003'!#REF!</definedName>
    <definedName name="Prog1998">'[19]2003'!#REF!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'[20]Quarterly Raw Data'!#REF!</definedName>
    <definedName name="qqq" localSheetId="0" hidden="1">{#N/A,#N/A,FALSE,"EXTRABUDGT"}</definedName>
    <definedName name="qqq" hidden="1">{#N/A,#N/A,FALSE,"EXTRABUDGT"}</definedName>
    <definedName name="QTAB7">'[20]Quarterly MacroFlow'!#REF!</definedName>
    <definedName name="QTAB7A">'[20]Quarterly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[18]ErrCheck!$A$4</definedName>
    <definedName name="rngLastSave">[18]Main!$G$19</definedName>
    <definedName name="rngLastSent">[18]Main!$G$18</definedName>
    <definedName name="rngLastUpdate">[18]Links!$D$2</definedName>
    <definedName name="rngNeedsUpdate">[18]Links!$E$2</definedName>
    <definedName name="rngQuestChecked">[18]ErrCheck!$A$3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[4]BoP!$E$313:$BE$365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[21]RED47!$A$1:$I$53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[18]ErrCheck!$A$3:$E$5</definedName>
    <definedName name="tblLinks">[18]Links!$A$4:$F$33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[22]BCC!$A$1:$N$821,[22]BCC!$A$822:$N$1624</definedName>
    <definedName name="TODO">[23]BCC!$A$1:$N$821,[23]BCC!$A$822:$N$1624</definedName>
    <definedName name="Trade" localSheetId="0">#REF!</definedName>
    <definedName name="Trade">#REF!</definedName>
    <definedName name="TRADE3" localSheetId="0">[13]Trade!#REF!</definedName>
    <definedName name="TRADE3">[13]Trade!#REF!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[17]Q5!$A$1:$A$104</definedName>
    <definedName name="xxWRS_5">[17]Q6!$A$1:$A$160</definedName>
    <definedName name="xxWRS_6">[17]Q7!$A$1:$A$59</definedName>
    <definedName name="xxWRS_7">[17]Q5!$A$1:$A$109</definedName>
    <definedName name="xxWRS_8">[17]Q6!$A$1:$A$162</definedName>
    <definedName name="xxWRS_9">[17]Q7!$A$1:$A$61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 localSheetId="0">[3]Imp!#REF!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U41" i="1" l="1"/>
  <c r="DT41" i="1"/>
  <c r="DU39" i="1"/>
  <c r="DT39" i="1"/>
  <c r="DU38" i="1"/>
  <c r="DT38" i="1"/>
  <c r="DU37" i="1"/>
  <c r="DT37" i="1"/>
  <c r="DU36" i="1"/>
  <c r="DT36" i="1"/>
  <c r="DU34" i="1"/>
  <c r="DT34" i="1"/>
  <c r="DU33" i="1"/>
  <c r="DT33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</calcChain>
</file>

<file path=xl/sharedStrings.xml><?xml version="1.0" encoding="utf-8"?>
<sst xmlns="http://schemas.openxmlformats.org/spreadsheetml/2006/main" count="76" uniqueCount="32">
  <si>
    <t xml:space="preserve">Table C-2B:          </t>
  </si>
  <si>
    <t>TOTAL EXTERNAL DEBT STOCK, SERVICING AND RATIOS</t>
  </si>
  <si>
    <t>III</t>
  </si>
  <si>
    <t>IV</t>
  </si>
  <si>
    <t>I</t>
  </si>
  <si>
    <t>II</t>
  </si>
  <si>
    <t>Q1</t>
  </si>
  <si>
    <t>Q2</t>
  </si>
  <si>
    <t>Q3</t>
  </si>
  <si>
    <t>Q4</t>
  </si>
  <si>
    <t>In Tala Millions</t>
  </si>
  <si>
    <t>External Debt Stock</t>
  </si>
  <si>
    <t xml:space="preserve">   Government</t>
  </si>
  <si>
    <t xml:space="preserve">   Central Bank of Samoa (2)</t>
  </si>
  <si>
    <t>Disbursements</t>
  </si>
  <si>
    <t xml:space="preserve">   Central Bank of Samoa</t>
  </si>
  <si>
    <t xml:space="preserve">  </t>
  </si>
  <si>
    <t>Total Debt Servicing</t>
  </si>
  <si>
    <t>Principal Repayments</t>
  </si>
  <si>
    <t>Interest Payments</t>
  </si>
  <si>
    <t xml:space="preserve">   Central Bank of Samoa (r)</t>
  </si>
  <si>
    <t>Percent</t>
  </si>
  <si>
    <t>Percentage to GDP (1)</t>
  </si>
  <si>
    <t>Annual Govt Debt Servicing as % of;</t>
  </si>
  <si>
    <t xml:space="preserve">  Government Recurrent Revenue</t>
  </si>
  <si>
    <t xml:space="preserve">  Foreign  Reserves</t>
  </si>
  <si>
    <t xml:space="preserve">  Exports of Goods and Services</t>
  </si>
  <si>
    <t>Source: Ministry of Finance and Central Bank of Samoa</t>
  </si>
  <si>
    <t>(1) - Reflects latest reivison in National Accounts data, which has been rebased from 2002 to 2009.</t>
  </si>
  <si>
    <t>(2) - Increase in June 2020 quarter reflects the new loan disbursement from IMF RCF to address adverse  impacts of COVID-19 in April 2020</t>
  </si>
  <si>
    <t>(r) Revised.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</si>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</sst>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_-;\-* #,##0.00_-;_-* &quot;-&quot;??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2" fontId="5" fillId="0" borderId="0">
      <alignment horizontal="center"/>
    </xf>
    <xf numFmtId="2" fontId="5" fillId="0" borderId="0">
      <alignment horizontal="center"/>
    </xf>
    <xf numFmtId="165" fontId="5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5" xfId="1" applyFont="1" applyFill="1" applyBorder="1"/>
    <xf numFmtId="0" fontId="5" fillId="2" borderId="6" xfId="2" applyNumberFormat="1" applyFill="1" applyBorder="1">
      <alignment horizontal="center"/>
    </xf>
    <xf numFmtId="0" fontId="5" fillId="2" borderId="7" xfId="2" applyNumberFormat="1" applyFill="1" applyBorder="1">
      <alignment horizontal="center"/>
    </xf>
    <xf numFmtId="17" fontId="3" fillId="2" borderId="3" xfId="1" applyNumberFormat="1" applyFont="1" applyFill="1" applyBorder="1" applyAlignment="1">
      <alignment horizontal="right"/>
    </xf>
    <xf numFmtId="17" fontId="3" fillId="2" borderId="2" xfId="1" applyNumberFormat="1" applyFont="1" applyFill="1" applyBorder="1" applyAlignment="1">
      <alignment horizontal="right"/>
    </xf>
    <xf numFmtId="17" fontId="3" fillId="2" borderId="4" xfId="1" applyNumberFormat="1" applyFont="1" applyFill="1" applyBorder="1" applyAlignment="1">
      <alignment horizontal="right"/>
    </xf>
    <xf numFmtId="1" fontId="5" fillId="2" borderId="7" xfId="3" applyNumberFormat="1" applyFill="1" applyBorder="1">
      <alignment horizontal="center"/>
    </xf>
    <xf numFmtId="1" fontId="5" fillId="2" borderId="6" xfId="3" applyNumberFormat="1" applyFill="1" applyBorder="1">
      <alignment horizontal="center"/>
    </xf>
    <xf numFmtId="1" fontId="5" fillId="2" borderId="8" xfId="3" applyNumberFormat="1" applyFill="1" applyBorder="1">
      <alignment horizontal="center"/>
    </xf>
    <xf numFmtId="0" fontId="3" fillId="2" borderId="8" xfId="1" applyFont="1" applyFill="1" applyBorder="1"/>
    <xf numFmtId="0" fontId="3" fillId="2" borderId="9" xfId="1" applyFont="1" applyFill="1" applyBorder="1"/>
    <xf numFmtId="17" fontId="3" fillId="2" borderId="0" xfId="1" applyNumberFormat="1" applyFont="1" applyFill="1"/>
    <xf numFmtId="0" fontId="3" fillId="2" borderId="10" xfId="1" applyFont="1" applyFill="1" applyBorder="1"/>
    <xf numFmtId="0" fontId="3" fillId="2" borderId="1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4" fontId="3" fillId="2" borderId="0" xfId="1" applyNumberFormat="1" applyFont="1" applyFill="1"/>
    <xf numFmtId="4" fontId="3" fillId="2" borderId="10" xfId="1" applyNumberFormat="1" applyFont="1" applyFill="1" applyBorder="1"/>
    <xf numFmtId="0" fontId="2" fillId="3" borderId="0" xfId="1" applyFont="1" applyFill="1"/>
    <xf numFmtId="4" fontId="5" fillId="2" borderId="0" xfId="1" applyNumberFormat="1" applyFont="1" applyFill="1"/>
    <xf numFmtId="4" fontId="2" fillId="2" borderId="0" xfId="1" applyNumberFormat="1" applyFont="1" applyFill="1"/>
    <xf numFmtId="4" fontId="3" fillId="2" borderId="6" xfId="1" applyNumberFormat="1" applyFont="1" applyFill="1" applyBorder="1"/>
    <xf numFmtId="0" fontId="3" fillId="2" borderId="12" xfId="1" applyFont="1" applyFill="1" applyBorder="1" applyAlignment="1">
      <alignment vertical="center"/>
    </xf>
    <xf numFmtId="4" fontId="3" fillId="2" borderId="13" xfId="1" applyNumberFormat="1" applyFont="1" applyFill="1" applyBorder="1"/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64" fontId="3" fillId="2" borderId="0" xfId="1" applyNumberFormat="1" applyFont="1" applyFill="1"/>
    <xf numFmtId="2" fontId="3" fillId="2" borderId="0" xfId="1" applyNumberFormat="1" applyFont="1" applyFill="1"/>
    <xf numFmtId="166" fontId="2" fillId="2" borderId="0" xfId="4" applyNumberFormat="1" applyFont="1" applyFill="1"/>
    <xf numFmtId="0" fontId="3" fillId="2" borderId="6" xfId="1" applyFont="1" applyFill="1" applyBorder="1"/>
  </cellXfs>
  <cellStyles count="5">
    <cellStyle name="Comma 19" xfId="4" xr:uid="{F1E9567D-E6D5-4B43-8A03-F7AD32C42D25}"/>
    <cellStyle name="Normal" xfId="0" builtinId="0"/>
    <cellStyle name="Normal 2 3 2" xfId="2" xr:uid="{9BFD1BC5-40BE-47D5-AFC6-975032FF12B7}"/>
    <cellStyle name="Normal 2 4" xfId="3" xr:uid="{A3286AEE-F1F3-4763-884F-DD61DF846208}"/>
    <cellStyle name="Normal 4 2" xfId="1" xr:uid="{45D5B3B9-1713-4FC2-90AD-63327A8F4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%20(Sept%2020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"/>
      <sheetName val="A1"/>
      <sheetName val="A2"/>
      <sheetName val="A3"/>
      <sheetName val="A4"/>
      <sheetName val="A5"/>
      <sheetName val="A6 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5B56-28ED-47CE-ABA5-3D5056FE5BA5}">
  <sheetPr codeName="Sheet31">
    <tabColor rgb="FFFFC000"/>
  </sheetPr>
  <dimension ref="A1:DU41"/>
  <sheetViews>
    <sheetView tabSelected="1" zoomScaleNormal="100" workbookViewId="0">
      <pane xSplit="1" ySplit="7" topLeftCell="B8" activePane="bottomRight" state="frozen"/>
      <selection activeCell="CC7" sqref="CC7"/>
      <selection pane="topRight" activeCell="CC7" sqref="CC7"/>
      <selection pane="bottomLeft" activeCell="CC7" sqref="CC7"/>
      <selection pane="bottomRight" activeCell="A2" sqref="A2:AU41"/>
    </sheetView>
  </sheetViews>
  <sheetFormatPr defaultColWidth="8" defaultRowHeight="9" x14ac:dyDescent="0.15"/>
  <cols>
    <col min="1" max="1" width="34.7109375" style="1" bestFit="1" customWidth="1"/>
    <col min="2" max="19" width="6.5703125" style="1" hidden="1" customWidth="1"/>
    <col min="20" max="20" width="5.7109375" style="1" hidden="1" customWidth="1"/>
    <col min="21" max="23" width="7" style="1" hidden="1" customWidth="1"/>
    <col min="24" max="27" width="9.140625" style="1" hidden="1" customWidth="1"/>
    <col min="28" max="31" width="8.140625" style="1" hidden="1" customWidth="1"/>
    <col min="32" max="46" width="8.140625" style="1" customWidth="1"/>
    <col min="47" max="47" width="1" style="1" customWidth="1"/>
    <col min="48" max="124" width="8" style="1"/>
    <col min="125" max="125" width="7.42578125" style="1" customWidth="1"/>
    <col min="126" max="16384" width="8" style="1"/>
  </cols>
  <sheetData>
    <row r="1" spans="1:124" ht="16.5" customHeight="1" x14ac:dyDescent="0.15"/>
    <row r="2" spans="1:124" ht="21.75" customHeight="1" x14ac:dyDescent="0.2">
      <c r="A2" s="2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</row>
    <row r="3" spans="1:124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124" ht="18" customHeight="1" x14ac:dyDescent="0.2">
      <c r="A4" s="5"/>
      <c r="B4" s="6">
        <v>2009</v>
      </c>
      <c r="C4" s="6"/>
      <c r="D4" s="7">
        <v>2010</v>
      </c>
      <c r="E4" s="6"/>
      <c r="F4" s="6"/>
      <c r="G4" s="8"/>
      <c r="H4" s="6">
        <v>2011</v>
      </c>
      <c r="I4" s="6"/>
      <c r="J4" s="6"/>
      <c r="K4" s="6"/>
      <c r="L4" s="7">
        <v>2012</v>
      </c>
      <c r="M4" s="6"/>
      <c r="N4" s="6"/>
      <c r="O4" s="8"/>
      <c r="P4" s="7">
        <v>2013</v>
      </c>
      <c r="Q4" s="6"/>
      <c r="R4" s="6"/>
      <c r="S4" s="8"/>
      <c r="T4" s="7">
        <v>2014</v>
      </c>
      <c r="U4" s="6"/>
      <c r="V4" s="6"/>
      <c r="W4" s="8"/>
      <c r="X4" s="7">
        <v>2015</v>
      </c>
      <c r="Y4" s="6"/>
      <c r="Z4" s="6"/>
      <c r="AA4" s="8"/>
      <c r="AB4" s="7">
        <v>2016</v>
      </c>
      <c r="AC4" s="6"/>
      <c r="AD4" s="6"/>
      <c r="AE4" s="8"/>
      <c r="AF4" s="7">
        <v>2017</v>
      </c>
      <c r="AG4" s="6"/>
      <c r="AH4" s="6"/>
      <c r="AI4" s="8"/>
      <c r="AJ4" s="7">
        <v>2018</v>
      </c>
      <c r="AK4" s="6"/>
      <c r="AL4" s="6"/>
      <c r="AM4" s="6"/>
      <c r="AN4" s="7">
        <v>2019</v>
      </c>
      <c r="AO4" s="6"/>
      <c r="AP4" s="6"/>
      <c r="AQ4" s="6"/>
      <c r="AR4" s="7">
        <v>2020</v>
      </c>
      <c r="AS4" s="6"/>
      <c r="AT4" s="6"/>
      <c r="AU4" s="9"/>
    </row>
    <row r="5" spans="1:124" ht="18" customHeight="1" x14ac:dyDescent="0.2">
      <c r="A5" s="10"/>
      <c r="B5" s="11" t="s">
        <v>2</v>
      </c>
      <c r="C5" s="11" t="s">
        <v>3</v>
      </c>
      <c r="D5" s="12" t="s">
        <v>4</v>
      </c>
      <c r="E5" s="11" t="s">
        <v>5</v>
      </c>
      <c r="F5" s="11" t="s">
        <v>2</v>
      </c>
      <c r="G5" s="11" t="s">
        <v>3</v>
      </c>
      <c r="H5" s="12" t="s">
        <v>4</v>
      </c>
      <c r="I5" s="11" t="s">
        <v>5</v>
      </c>
      <c r="J5" s="11" t="s">
        <v>2</v>
      </c>
      <c r="K5" s="11" t="s">
        <v>3</v>
      </c>
      <c r="L5" s="13" t="s">
        <v>6</v>
      </c>
      <c r="M5" s="14" t="s">
        <v>7</v>
      </c>
      <c r="N5" s="14" t="s">
        <v>8</v>
      </c>
      <c r="O5" s="15" t="s">
        <v>9</v>
      </c>
      <c r="P5" s="12" t="s">
        <v>4</v>
      </c>
      <c r="Q5" s="11" t="s">
        <v>5</v>
      </c>
      <c r="R5" s="11" t="s">
        <v>2</v>
      </c>
      <c r="S5" s="11" t="s">
        <v>3</v>
      </c>
      <c r="T5" s="12" t="s">
        <v>4</v>
      </c>
      <c r="U5" s="11" t="s">
        <v>5</v>
      </c>
      <c r="V5" s="11" t="s">
        <v>2</v>
      </c>
      <c r="W5" s="11" t="s">
        <v>3</v>
      </c>
      <c r="X5" s="16" t="s">
        <v>4</v>
      </c>
      <c r="Y5" s="17" t="s">
        <v>5</v>
      </c>
      <c r="Z5" s="17" t="s">
        <v>2</v>
      </c>
      <c r="AA5" s="18" t="s">
        <v>3</v>
      </c>
      <c r="AB5" s="16" t="s">
        <v>4</v>
      </c>
      <c r="AC5" s="17" t="s">
        <v>5</v>
      </c>
      <c r="AD5" s="17" t="s">
        <v>2</v>
      </c>
      <c r="AE5" s="18" t="s">
        <v>3</v>
      </c>
      <c r="AF5" s="16" t="s">
        <v>4</v>
      </c>
      <c r="AG5" s="17" t="s">
        <v>5</v>
      </c>
      <c r="AH5" s="17" t="s">
        <v>2</v>
      </c>
      <c r="AI5" s="18" t="s">
        <v>3</v>
      </c>
      <c r="AJ5" s="17" t="s">
        <v>4</v>
      </c>
      <c r="AK5" s="17" t="s">
        <v>5</v>
      </c>
      <c r="AL5" s="17" t="s">
        <v>2</v>
      </c>
      <c r="AM5" s="17" t="s">
        <v>3</v>
      </c>
      <c r="AN5" s="16" t="s">
        <v>4</v>
      </c>
      <c r="AO5" s="17" t="s">
        <v>5</v>
      </c>
      <c r="AP5" s="17" t="s">
        <v>2</v>
      </c>
      <c r="AQ5" s="17" t="s">
        <v>3</v>
      </c>
      <c r="AR5" s="16" t="s">
        <v>4</v>
      </c>
      <c r="AS5" s="17" t="s">
        <v>5</v>
      </c>
      <c r="AT5" s="17" t="s">
        <v>2</v>
      </c>
      <c r="AU5" s="19"/>
    </row>
    <row r="6" spans="1:124" ht="3.75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</row>
    <row r="7" spans="1:124" ht="10.5" customHeight="1" x14ac:dyDescent="0.2">
      <c r="A7" s="20"/>
      <c r="B7" s="23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</row>
    <row r="8" spans="1:124" ht="12.75" customHeight="1" x14ac:dyDescent="0.2">
      <c r="A8" s="20" t="s">
        <v>11</v>
      </c>
      <c r="B8" s="26">
        <v>540.30243616161454</v>
      </c>
      <c r="C8" s="26">
        <v>576.48557553124965</v>
      </c>
      <c r="D8" s="26">
        <v>562.61707617212983</v>
      </c>
      <c r="E8" s="26">
        <v>695.50867410360024</v>
      </c>
      <c r="F8" s="26">
        <v>718.39342611586949</v>
      </c>
      <c r="G8" s="26">
        <v>717.07442433795018</v>
      </c>
      <c r="H8" s="26">
        <v>748.7315721179566</v>
      </c>
      <c r="I8" s="26">
        <v>737.71226132360266</v>
      </c>
      <c r="J8" s="26">
        <v>812.43180533527322</v>
      </c>
      <c r="K8" s="26">
        <v>843.75573905357396</v>
      </c>
      <c r="L8" s="26">
        <v>818.00596757271865</v>
      </c>
      <c r="M8" s="26">
        <v>886.15930042151433</v>
      </c>
      <c r="N8" s="26">
        <v>896.40940972313217</v>
      </c>
      <c r="O8" s="26">
        <v>930.91677579984741</v>
      </c>
      <c r="P8" s="26">
        <v>905.05318579469292</v>
      </c>
      <c r="Q8" s="26">
        <v>990.63468921015999</v>
      </c>
      <c r="R8" s="26">
        <v>966.74533380372498</v>
      </c>
      <c r="S8" s="26">
        <v>1029.7115400974917</v>
      </c>
      <c r="T8" s="26">
        <v>995.61686495077981</v>
      </c>
      <c r="U8" s="26">
        <v>1006.8706113925979</v>
      </c>
      <c r="V8" s="26">
        <v>1026.0720447410597</v>
      </c>
      <c r="W8" s="26">
        <v>1068.3540141388301</v>
      </c>
      <c r="X8" s="26">
        <v>1082.8882608266574</v>
      </c>
      <c r="Y8" s="26">
        <v>1117.9813640434782</v>
      </c>
      <c r="Z8" s="26">
        <v>1139.425373588962</v>
      </c>
      <c r="AA8" s="26">
        <v>1119.3258254839711</v>
      </c>
      <c r="AB8" s="26">
        <v>1113.1781081471677</v>
      </c>
      <c r="AC8" s="26">
        <v>1077.405583</v>
      </c>
      <c r="AD8" s="26">
        <v>1074.9076687155709</v>
      </c>
      <c r="AE8" s="26">
        <v>1053.707016848934</v>
      </c>
      <c r="AF8" s="26">
        <v>1044.8380237700001</v>
      </c>
      <c r="AG8" s="26">
        <v>1048.3682395713072</v>
      </c>
      <c r="AH8" s="26">
        <v>1052.4742852899999</v>
      </c>
      <c r="AI8" s="26">
        <v>1091.9770450000001</v>
      </c>
      <c r="AJ8" s="26">
        <v>1109.4860650000001</v>
      </c>
      <c r="AK8" s="26">
        <v>1121.7806612688203</v>
      </c>
      <c r="AL8" s="26">
        <v>1097.5494560000002</v>
      </c>
      <c r="AM8" s="26">
        <v>1087.132159</v>
      </c>
      <c r="AN8" s="26">
        <v>1076.777697</v>
      </c>
      <c r="AO8" s="26">
        <v>1063.5273530000002</v>
      </c>
      <c r="AP8" s="26">
        <v>1059.3752630000001</v>
      </c>
      <c r="AQ8" s="26">
        <v>1043.2563475577888</v>
      </c>
      <c r="AR8" s="26">
        <v>1091.1663693954119</v>
      </c>
      <c r="AS8" s="26">
        <v>1077.0953954875188</v>
      </c>
      <c r="AT8" s="26">
        <v>1100.7119809999999</v>
      </c>
      <c r="AU8" s="27"/>
      <c r="DT8" s="28">
        <f>W8/V8-1</f>
        <v>4.1207602930494636E-2</v>
      </c>
    </row>
    <row r="9" spans="1:124" ht="12.75" customHeight="1" x14ac:dyDescent="0.2">
      <c r="A9" s="20" t="s">
        <v>12</v>
      </c>
      <c r="B9" s="26">
        <v>540.30243616161454</v>
      </c>
      <c r="C9" s="26">
        <v>576.48557553124965</v>
      </c>
      <c r="D9" s="26">
        <v>562.61707617212983</v>
      </c>
      <c r="E9" s="26">
        <v>695.50867410360024</v>
      </c>
      <c r="F9" s="26">
        <v>718.39342611586949</v>
      </c>
      <c r="G9" s="26">
        <v>717.07442433795018</v>
      </c>
      <c r="H9" s="26">
        <v>748.7315721179566</v>
      </c>
      <c r="I9" s="26">
        <v>737.71226132360266</v>
      </c>
      <c r="J9" s="26">
        <v>790.37580533527318</v>
      </c>
      <c r="K9" s="26">
        <v>821.99573905357397</v>
      </c>
      <c r="L9" s="26">
        <v>797.10796757271862</v>
      </c>
      <c r="M9" s="26">
        <v>864.63730042151428</v>
      </c>
      <c r="N9" s="26">
        <v>875.44840972313216</v>
      </c>
      <c r="O9" s="26">
        <v>909.84177579984737</v>
      </c>
      <c r="P9" s="26">
        <v>884.13518579469292</v>
      </c>
      <c r="Q9" s="26">
        <v>948.24368921016003</v>
      </c>
      <c r="R9" s="26">
        <v>925.27833380372499</v>
      </c>
      <c r="S9" s="26">
        <v>987.8375400974918</v>
      </c>
      <c r="T9" s="26">
        <v>954.64086495077981</v>
      </c>
      <c r="U9" s="26">
        <v>966.23661139259787</v>
      </c>
      <c r="V9" s="26">
        <v>984.75004474105981</v>
      </c>
      <c r="W9" s="26">
        <v>1027.62601413883</v>
      </c>
      <c r="X9" s="26">
        <v>1042.9922608266575</v>
      </c>
      <c r="Y9" s="26">
        <v>1078.2373640434782</v>
      </c>
      <c r="Z9" s="26">
        <v>1099.6813735889621</v>
      </c>
      <c r="AA9" s="26">
        <v>1081.685825483971</v>
      </c>
      <c r="AB9" s="26">
        <v>1075.5381081471676</v>
      </c>
      <c r="AC9" s="26">
        <v>1041.847583</v>
      </c>
      <c r="AD9" s="26">
        <v>1039.3496687155709</v>
      </c>
      <c r="AE9" s="26">
        <v>1020.872016848934</v>
      </c>
      <c r="AF9" s="26">
        <v>1012.79802377</v>
      </c>
      <c r="AG9" s="26">
        <v>1017.9882395713071</v>
      </c>
      <c r="AH9" s="26">
        <v>1021.73528529</v>
      </c>
      <c r="AI9" s="26">
        <v>1062.836045</v>
      </c>
      <c r="AJ9" s="26">
        <v>1079.746065</v>
      </c>
      <c r="AK9" s="26">
        <v>1094.2606612688203</v>
      </c>
      <c r="AL9" s="26">
        <v>1069.9474560000001</v>
      </c>
      <c r="AM9" s="26">
        <v>1063.884159</v>
      </c>
      <c r="AN9" s="26">
        <v>1053.6276969999999</v>
      </c>
      <c r="AO9" s="26">
        <v>1043.6273530000001</v>
      </c>
      <c r="AP9" s="26">
        <v>1040.1452630000001</v>
      </c>
      <c r="AQ9" s="26">
        <v>1028.4763475577888</v>
      </c>
      <c r="AR9" s="26">
        <v>1075.6963693954119</v>
      </c>
      <c r="AS9" s="26">
        <v>1004.5553954875188</v>
      </c>
      <c r="AT9" s="26">
        <v>1027.7019809999999</v>
      </c>
      <c r="AU9" s="27"/>
      <c r="DT9" s="28">
        <f t="shared" ref="DT9:DT26" si="0">W9/V9-1</f>
        <v>4.3539951713375658E-2</v>
      </c>
    </row>
    <row r="10" spans="1:124" ht="12.75" customHeight="1" x14ac:dyDescent="0.2">
      <c r="A10" s="20" t="s">
        <v>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22.056000000000001</v>
      </c>
      <c r="K10" s="26">
        <v>21.76</v>
      </c>
      <c r="L10" s="26">
        <v>20.898</v>
      </c>
      <c r="M10" s="26">
        <v>21.521999999999998</v>
      </c>
      <c r="N10" s="26">
        <v>20.960999999999999</v>
      </c>
      <c r="O10" s="26">
        <v>21.074999999999999</v>
      </c>
      <c r="P10" s="26">
        <v>20.917999999999999</v>
      </c>
      <c r="Q10" s="26">
        <v>42.390999999999998</v>
      </c>
      <c r="R10" s="26">
        <v>41.466999999999999</v>
      </c>
      <c r="S10" s="26">
        <v>41.873999999999995</v>
      </c>
      <c r="T10" s="26">
        <v>40.975999999999999</v>
      </c>
      <c r="U10" s="26">
        <v>40.634</v>
      </c>
      <c r="V10" s="26">
        <v>41.321999999999996</v>
      </c>
      <c r="W10" s="26">
        <v>40.728000000000002</v>
      </c>
      <c r="X10" s="26">
        <v>39.896000000000001</v>
      </c>
      <c r="Y10" s="26">
        <v>39.744</v>
      </c>
      <c r="Z10" s="26">
        <v>39.744</v>
      </c>
      <c r="AA10" s="26">
        <v>37.64</v>
      </c>
      <c r="AB10" s="26">
        <v>37.64</v>
      </c>
      <c r="AC10" s="26">
        <v>35.558</v>
      </c>
      <c r="AD10" s="26">
        <v>35.558</v>
      </c>
      <c r="AE10" s="26">
        <v>32.835000000000001</v>
      </c>
      <c r="AF10" s="26">
        <v>32.04</v>
      </c>
      <c r="AG10" s="26">
        <v>30.38</v>
      </c>
      <c r="AH10" s="26">
        <v>30.739000000000001</v>
      </c>
      <c r="AI10" s="26">
        <v>29.140999999999998</v>
      </c>
      <c r="AJ10" s="26">
        <v>29.74</v>
      </c>
      <c r="AK10" s="26">
        <v>27.52</v>
      </c>
      <c r="AL10" s="26">
        <v>27.602</v>
      </c>
      <c r="AM10" s="26">
        <v>23.248000000000001</v>
      </c>
      <c r="AN10" s="26">
        <v>23.15</v>
      </c>
      <c r="AO10" s="26">
        <v>19.899999999999999</v>
      </c>
      <c r="AP10" s="26">
        <v>19.23</v>
      </c>
      <c r="AQ10" s="26">
        <v>14.78</v>
      </c>
      <c r="AR10" s="26">
        <v>15.47</v>
      </c>
      <c r="AS10" s="26">
        <v>72.540000000000006</v>
      </c>
      <c r="AT10" s="26">
        <v>73.010000000000005</v>
      </c>
      <c r="AU10" s="27"/>
      <c r="DT10" s="28">
        <f t="shared" si="0"/>
        <v>-1.4374909249310175E-2</v>
      </c>
    </row>
    <row r="11" spans="1:124" ht="12.75" customHeight="1" x14ac:dyDescent="0.2">
      <c r="A11" s="2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DT11" s="28" t="e">
        <f t="shared" si="0"/>
        <v>#DIV/0!</v>
      </c>
    </row>
    <row r="12" spans="1:124" ht="12.75" customHeight="1" x14ac:dyDescent="0.2">
      <c r="A12" s="20" t="s">
        <v>14</v>
      </c>
      <c r="B12" s="26">
        <v>7.0908129247794562</v>
      </c>
      <c r="C12" s="26">
        <v>40.91697554427698</v>
      </c>
      <c r="D12" s="26">
        <v>6.0806550958902035</v>
      </c>
      <c r="E12" s="26">
        <v>110.98301716789064</v>
      </c>
      <c r="F12" s="26">
        <v>54.212017420378906</v>
      </c>
      <c r="G12" s="26">
        <v>28.187230025118126</v>
      </c>
      <c r="H12" s="26">
        <v>15.211606313049048</v>
      </c>
      <c r="I12" s="26">
        <v>17.709420472022497</v>
      </c>
      <c r="J12" s="26">
        <v>40.926078910000001</v>
      </c>
      <c r="K12" s="26">
        <v>59.660226059999999</v>
      </c>
      <c r="L12" s="26">
        <v>8.7249761699999997</v>
      </c>
      <c r="M12" s="26">
        <v>64.340462697769908</v>
      </c>
      <c r="N12" s="26">
        <v>22.624403359999999</v>
      </c>
      <c r="O12" s="26">
        <v>31.222215420000001</v>
      </c>
      <c r="P12" s="26">
        <v>6.9733378876139716</v>
      </c>
      <c r="Q12" s="26">
        <v>37.861780590000002</v>
      </c>
      <c r="R12" s="26">
        <v>7.7906582100000001</v>
      </c>
      <c r="S12" s="26">
        <v>43.099390030000002</v>
      </c>
      <c r="T12" s="26">
        <v>7.5414754200000003</v>
      </c>
      <c r="U12" s="26">
        <v>21.23512611311849</v>
      </c>
      <c r="V12" s="26">
        <v>10.197418035466459</v>
      </c>
      <c r="W12" s="26">
        <v>48.891281306704208</v>
      </c>
      <c r="X12" s="26">
        <v>11.178553260000001</v>
      </c>
      <c r="Y12" s="26">
        <v>6.606181717472114</v>
      </c>
      <c r="Z12" s="26">
        <v>7.1523526909014947</v>
      </c>
      <c r="AA12" s="26">
        <v>33.109927470000002</v>
      </c>
      <c r="AB12" s="26">
        <v>6.1841689999999998</v>
      </c>
      <c r="AC12" s="26">
        <v>1.6565669999999999</v>
      </c>
      <c r="AD12" s="26">
        <v>23.555103731315185</v>
      </c>
      <c r="AE12" s="26">
        <v>4.7068129855813865</v>
      </c>
      <c r="AF12" s="26">
        <v>4.076702</v>
      </c>
      <c r="AG12" s="26">
        <v>14.832186999999999</v>
      </c>
      <c r="AH12" s="26">
        <v>12.691933249143</v>
      </c>
      <c r="AI12" s="26">
        <v>21.149453999999999</v>
      </c>
      <c r="AJ12" s="26">
        <v>14.367948999999999</v>
      </c>
      <c r="AK12" s="26">
        <v>33.562575355868695</v>
      </c>
      <c r="AL12" s="26">
        <v>6.6164310000000004</v>
      </c>
      <c r="AM12" s="26">
        <v>1.8285870099999999</v>
      </c>
      <c r="AN12" s="26">
        <v>0.46638600000000002</v>
      </c>
      <c r="AO12" s="26">
        <v>3.0966990000000001</v>
      </c>
      <c r="AP12" s="26">
        <v>14.151749000000001</v>
      </c>
      <c r="AQ12" s="26">
        <v>7.1977696849337125</v>
      </c>
      <c r="AR12" s="26">
        <v>2.220701059994036</v>
      </c>
      <c r="AS12" s="26">
        <v>1.0733932644572657</v>
      </c>
      <c r="AT12" s="26">
        <v>1.4008706546076812</v>
      </c>
      <c r="AU12" s="27"/>
      <c r="DT12" s="28">
        <f t="shared" si="0"/>
        <v>3.794476517159648</v>
      </c>
    </row>
    <row r="13" spans="1:124" ht="12.75" customHeight="1" x14ac:dyDescent="0.2">
      <c r="A13" s="20" t="s">
        <v>12</v>
      </c>
      <c r="B13" s="26">
        <v>7.0908129247794562</v>
      </c>
      <c r="C13" s="26">
        <v>40.91697554427698</v>
      </c>
      <c r="D13" s="26">
        <v>6.0806550958902035</v>
      </c>
      <c r="E13" s="26">
        <v>110.98301716789064</v>
      </c>
      <c r="F13" s="26">
        <v>54.212017420378906</v>
      </c>
      <c r="G13" s="26">
        <v>28.187230025118126</v>
      </c>
      <c r="H13" s="26">
        <v>15.211606313049048</v>
      </c>
      <c r="I13" s="26">
        <v>17.709420472022497</v>
      </c>
      <c r="J13" s="26">
        <v>18.87007891</v>
      </c>
      <c r="K13" s="26">
        <v>59.660226059999999</v>
      </c>
      <c r="L13" s="26">
        <v>8.7249761699999997</v>
      </c>
      <c r="M13" s="26">
        <v>64.340462697769908</v>
      </c>
      <c r="N13" s="26">
        <v>22.624403359999999</v>
      </c>
      <c r="O13" s="26">
        <v>31.222215420000001</v>
      </c>
      <c r="P13" s="26">
        <v>6.9733378876139716</v>
      </c>
      <c r="Q13" s="26">
        <v>16.388780590000003</v>
      </c>
      <c r="R13" s="26">
        <v>7.7906582100000001</v>
      </c>
      <c r="S13" s="26">
        <v>43.099390030000002</v>
      </c>
      <c r="T13" s="26">
        <v>7.5414754200000003</v>
      </c>
      <c r="U13" s="26">
        <v>21.23512611311849</v>
      </c>
      <c r="V13" s="26">
        <v>10.197418035466459</v>
      </c>
      <c r="W13" s="26">
        <v>48.891281306704208</v>
      </c>
      <c r="X13" s="26">
        <v>11.178553260000001</v>
      </c>
      <c r="Y13" s="26">
        <v>6.606181717472114</v>
      </c>
      <c r="Z13" s="26">
        <v>7.1523526909014947</v>
      </c>
      <c r="AA13" s="26">
        <v>33.109927470000002</v>
      </c>
      <c r="AB13" s="26">
        <v>6.1841689999999998</v>
      </c>
      <c r="AC13" s="26">
        <v>1.6565669999999999</v>
      </c>
      <c r="AD13" s="26">
        <v>23.555103731315185</v>
      </c>
      <c r="AE13" s="26">
        <v>4.7068129855813865</v>
      </c>
      <c r="AF13" s="26">
        <v>4.076702</v>
      </c>
      <c r="AG13" s="26">
        <v>14.832186999999999</v>
      </c>
      <c r="AH13" s="26">
        <v>12.691933249143</v>
      </c>
      <c r="AI13" s="26">
        <v>21.149453999999999</v>
      </c>
      <c r="AJ13" s="26">
        <v>14.367948999999999</v>
      </c>
      <c r="AK13" s="26">
        <v>33.562575355868695</v>
      </c>
      <c r="AL13" s="26">
        <v>6.6164310000000004</v>
      </c>
      <c r="AM13" s="26">
        <v>1.8285870099999999</v>
      </c>
      <c r="AN13" s="26">
        <v>0.46638600000000002</v>
      </c>
      <c r="AO13" s="26">
        <v>3.0966990000000001</v>
      </c>
      <c r="AP13" s="26">
        <v>14.151749000000001</v>
      </c>
      <c r="AQ13" s="26">
        <v>7.1977696849337125</v>
      </c>
      <c r="AR13" s="26">
        <v>2.220701059994036</v>
      </c>
      <c r="AS13" s="26">
        <v>1.0733932644572657</v>
      </c>
      <c r="AT13" s="26">
        <v>1.4008706546076812</v>
      </c>
      <c r="AU13" s="27"/>
      <c r="DT13" s="28">
        <f t="shared" si="0"/>
        <v>3.794476517159648</v>
      </c>
    </row>
    <row r="14" spans="1:124" ht="12.75" customHeight="1" x14ac:dyDescent="0.2">
      <c r="A14" s="20" t="s">
        <v>15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22.056000000000001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21.472999999999999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9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7"/>
      <c r="DT14" s="28" t="e">
        <f t="shared" si="0"/>
        <v>#DIV/0!</v>
      </c>
    </row>
    <row r="15" spans="1:124" ht="12.75" customHeight="1" x14ac:dyDescent="0.2">
      <c r="A15" s="2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 t="s">
        <v>16</v>
      </c>
      <c r="AS15" s="26"/>
      <c r="AT15" s="26"/>
      <c r="AU15" s="27"/>
      <c r="DT15" s="28" t="e">
        <f t="shared" si="0"/>
        <v>#DIV/0!</v>
      </c>
    </row>
    <row r="16" spans="1:124" ht="12.75" customHeight="1" x14ac:dyDescent="0.2">
      <c r="A16" s="20" t="s">
        <v>17</v>
      </c>
      <c r="B16" s="26">
        <v>4.4432357586569236</v>
      </c>
      <c r="C16" s="26">
        <v>6.1484944501352272</v>
      </c>
      <c r="D16" s="26">
        <v>5.8604814890007209</v>
      </c>
      <c r="E16" s="26">
        <v>7.1270467562016044</v>
      </c>
      <c r="F16" s="26">
        <v>4.9394592060154006</v>
      </c>
      <c r="G16" s="26">
        <v>7.737416882511333</v>
      </c>
      <c r="H16" s="26">
        <v>7.5254213845478262</v>
      </c>
      <c r="I16" s="26">
        <v>6.3164424995516404</v>
      </c>
      <c r="J16" s="26">
        <v>5.8295843600000001</v>
      </c>
      <c r="K16" s="26">
        <v>8.0298612340947493</v>
      </c>
      <c r="L16" s="26">
        <v>7.0507701978567319</v>
      </c>
      <c r="M16" s="26">
        <v>6.8773618103213323</v>
      </c>
      <c r="N16" s="26">
        <v>9.4752724972577003</v>
      </c>
      <c r="O16" s="26">
        <v>7.0160172725593482</v>
      </c>
      <c r="P16" s="26">
        <v>9.5057204233569177</v>
      </c>
      <c r="Q16" s="26">
        <v>6.9230040380831932</v>
      </c>
      <c r="R16" s="26">
        <v>10.020751592410907</v>
      </c>
      <c r="S16" s="26">
        <v>7.078872597605991</v>
      </c>
      <c r="T16" s="26">
        <v>13.749878635961231</v>
      </c>
      <c r="U16" s="26">
        <v>7.872987165417312</v>
      </c>
      <c r="V16" s="26">
        <v>14.123404646238452</v>
      </c>
      <c r="W16" s="26">
        <v>8.3396287120188113</v>
      </c>
      <c r="X16" s="26">
        <v>14.79515350808931</v>
      </c>
      <c r="Y16" s="26">
        <v>9.9094767876341514</v>
      </c>
      <c r="Z16" s="26">
        <v>18.382898797567513</v>
      </c>
      <c r="AA16" s="26">
        <v>10.460526150032196</v>
      </c>
      <c r="AB16" s="26">
        <v>17.914055380000001</v>
      </c>
      <c r="AC16" s="26">
        <v>11.176013080000001</v>
      </c>
      <c r="AD16" s="26">
        <v>17.061437517950317</v>
      </c>
      <c r="AE16" s="26">
        <v>12.41756302108184</v>
      </c>
      <c r="AF16" s="26">
        <v>16.751959550000002</v>
      </c>
      <c r="AG16" s="26">
        <v>11.791123882601498</v>
      </c>
      <c r="AH16" s="26">
        <v>21.3000680176307</v>
      </c>
      <c r="AI16" s="26">
        <v>14.463503999999999</v>
      </c>
      <c r="AJ16" s="26">
        <v>23.175678000000001</v>
      </c>
      <c r="AK16" s="26">
        <v>14.907694709418202</v>
      </c>
      <c r="AL16" s="26">
        <v>23.050200240000002</v>
      </c>
      <c r="AM16" s="26">
        <v>14.736651010000001</v>
      </c>
      <c r="AN16" s="26">
        <v>22.636486000000001</v>
      </c>
      <c r="AO16" s="26">
        <v>14.734531</v>
      </c>
      <c r="AP16" s="26">
        <v>22.871988999999999</v>
      </c>
      <c r="AQ16" s="26">
        <v>15.39366731779592</v>
      </c>
      <c r="AR16" s="26">
        <v>27.91185478923796</v>
      </c>
      <c r="AS16" s="26">
        <v>15.527725926283592</v>
      </c>
      <c r="AT16" s="26">
        <v>6.8737606795379591</v>
      </c>
      <c r="AU16" s="27"/>
      <c r="DT16" s="28">
        <f t="shared" si="0"/>
        <v>-0.40951711567366722</v>
      </c>
    </row>
    <row r="17" spans="1:124" ht="12.75" customHeight="1" x14ac:dyDescent="0.2">
      <c r="A17" s="20" t="s">
        <v>18</v>
      </c>
      <c r="B17" s="26">
        <v>3.7149650572245223</v>
      </c>
      <c r="C17" s="26">
        <v>4.388840475843609</v>
      </c>
      <c r="D17" s="26">
        <v>3.5694814890007205</v>
      </c>
      <c r="E17" s="26">
        <v>4.9920784938640397</v>
      </c>
      <c r="F17" s="26">
        <v>3.9585964859996889</v>
      </c>
      <c r="G17" s="26">
        <v>5.1294168825113333</v>
      </c>
      <c r="H17" s="26">
        <v>4.2555106489821313</v>
      </c>
      <c r="I17" s="26">
        <v>4.8943921294195292</v>
      </c>
      <c r="J17" s="26">
        <v>2.6707375899999999</v>
      </c>
      <c r="K17" s="26">
        <v>6.3275086177746935</v>
      </c>
      <c r="L17" s="26">
        <v>3.6893537144890312</v>
      </c>
      <c r="M17" s="26">
        <v>5.1112842662699345</v>
      </c>
      <c r="N17" s="26">
        <v>5.5745065706549344</v>
      </c>
      <c r="O17" s="26">
        <v>5.2920470350507971</v>
      </c>
      <c r="P17" s="26">
        <v>5.3972454453046428</v>
      </c>
      <c r="Q17" s="26">
        <v>5.2999763720531545</v>
      </c>
      <c r="R17" s="26">
        <v>5.6424900147867634</v>
      </c>
      <c r="S17" s="26">
        <v>5.4590602287323522</v>
      </c>
      <c r="T17" s="26">
        <v>9.2499873655311688</v>
      </c>
      <c r="U17" s="26">
        <v>6.2045804874451669</v>
      </c>
      <c r="V17" s="26">
        <v>9.3554334876666339</v>
      </c>
      <c r="W17" s="26">
        <v>6.3648180896193542</v>
      </c>
      <c r="X17" s="26">
        <v>9.6874917144404318</v>
      </c>
      <c r="Y17" s="26">
        <v>8.2015617904133347</v>
      </c>
      <c r="Z17" s="26">
        <v>12.869352078039713</v>
      </c>
      <c r="AA17" s="26">
        <v>8.4920482676271583</v>
      </c>
      <c r="AB17" s="26">
        <v>12.39492871</v>
      </c>
      <c r="AC17" s="26">
        <v>9.4180383600000006</v>
      </c>
      <c r="AD17" s="26">
        <v>11.86947155</v>
      </c>
      <c r="AE17" s="26">
        <v>10.332166205870184</v>
      </c>
      <c r="AF17" s="26">
        <v>11.53883626</v>
      </c>
      <c r="AG17" s="26">
        <v>9.9672487199999988</v>
      </c>
      <c r="AH17" s="26">
        <v>15.8741250176307</v>
      </c>
      <c r="AI17" s="26">
        <v>12.438699999999999</v>
      </c>
      <c r="AJ17" s="26">
        <v>17.605312000000001</v>
      </c>
      <c r="AK17" s="26">
        <v>12.658688834541401</v>
      </c>
      <c r="AL17" s="26">
        <v>17.455937350000003</v>
      </c>
      <c r="AM17" s="26">
        <v>12.643711010000001</v>
      </c>
      <c r="AN17" s="26">
        <v>17.316876000000001</v>
      </c>
      <c r="AO17" s="26">
        <v>12.598042</v>
      </c>
      <c r="AP17" s="26">
        <v>17.585705999999998</v>
      </c>
      <c r="AQ17" s="26">
        <v>13.251842886085917</v>
      </c>
      <c r="AR17" s="26">
        <v>22.610586953863173</v>
      </c>
      <c r="AS17" s="26">
        <v>13.282967509353089</v>
      </c>
      <c r="AT17" s="26">
        <v>5.7714174393318993</v>
      </c>
      <c r="AU17" s="27">
        <v>0</v>
      </c>
      <c r="DT17" s="28">
        <f t="shared" si="0"/>
        <v>-0.31966614930134873</v>
      </c>
    </row>
    <row r="18" spans="1:124" ht="12.75" customHeight="1" x14ac:dyDescent="0.2">
      <c r="A18" s="20" t="s">
        <v>12</v>
      </c>
      <c r="B18" s="26">
        <v>3.7149650572245223</v>
      </c>
      <c r="C18" s="26">
        <v>4.388840475843609</v>
      </c>
      <c r="D18" s="26">
        <v>3.5694814890007205</v>
      </c>
      <c r="E18" s="26">
        <v>4.9920784938640397</v>
      </c>
      <c r="F18" s="26">
        <v>3.9585964859996889</v>
      </c>
      <c r="G18" s="26">
        <v>5.1294168825113333</v>
      </c>
      <c r="H18" s="26">
        <v>4.2555106489821313</v>
      </c>
      <c r="I18" s="26">
        <v>4.8943921294195292</v>
      </c>
      <c r="J18" s="26">
        <v>2.6707375899999999</v>
      </c>
      <c r="K18" s="26">
        <v>6.3275086177746935</v>
      </c>
      <c r="L18" s="26">
        <v>3.6893537144890312</v>
      </c>
      <c r="M18" s="26">
        <v>5.1112842662699345</v>
      </c>
      <c r="N18" s="26">
        <v>5.5745065706549344</v>
      </c>
      <c r="O18" s="26">
        <v>5.2920470350507971</v>
      </c>
      <c r="P18" s="26">
        <v>5.3972454453046428</v>
      </c>
      <c r="Q18" s="26">
        <v>5.2999763720531545</v>
      </c>
      <c r="R18" s="26">
        <v>5.6424900147867634</v>
      </c>
      <c r="S18" s="26">
        <v>5.4590602287323522</v>
      </c>
      <c r="T18" s="26">
        <v>9.2499873655311688</v>
      </c>
      <c r="U18" s="26">
        <v>6.2045804874451669</v>
      </c>
      <c r="V18" s="26">
        <v>9.3554334876666339</v>
      </c>
      <c r="W18" s="26">
        <v>6.3648180896193542</v>
      </c>
      <c r="X18" s="26">
        <v>9.6874917144404318</v>
      </c>
      <c r="Y18" s="26">
        <v>6.133561790413335</v>
      </c>
      <c r="Z18" s="26">
        <v>12.869352078039713</v>
      </c>
      <c r="AA18" s="26">
        <v>6.3890482676271585</v>
      </c>
      <c r="AB18" s="26">
        <v>12.39492871</v>
      </c>
      <c r="AC18" s="26">
        <v>7.3480383600000003</v>
      </c>
      <c r="AD18" s="26">
        <v>11.86947155</v>
      </c>
      <c r="AE18" s="26">
        <v>8.3421662058701838</v>
      </c>
      <c r="AF18" s="26">
        <v>11.53883626</v>
      </c>
      <c r="AG18" s="26">
        <v>7.9422487199999994</v>
      </c>
      <c r="AH18" s="26">
        <v>15.8741250176307</v>
      </c>
      <c r="AI18" s="26">
        <v>10.354699999999999</v>
      </c>
      <c r="AJ18" s="26">
        <v>17.605312000000001</v>
      </c>
      <c r="AK18" s="26">
        <v>10.568688834541401</v>
      </c>
      <c r="AL18" s="26">
        <v>17.455937350000003</v>
      </c>
      <c r="AM18" s="26">
        <v>10.56371101</v>
      </c>
      <c r="AN18" s="26">
        <v>17.316876000000001</v>
      </c>
      <c r="AO18" s="26">
        <v>10.518041999999999</v>
      </c>
      <c r="AP18" s="26">
        <v>17.585705999999998</v>
      </c>
      <c r="AQ18" s="26">
        <v>11.121842886085917</v>
      </c>
      <c r="AR18" s="26">
        <v>22.610586953863173</v>
      </c>
      <c r="AS18" s="26">
        <v>11.272967509353089</v>
      </c>
      <c r="AT18" s="26">
        <v>5.7714174393318993</v>
      </c>
      <c r="AU18" s="27"/>
      <c r="AV18" s="30"/>
      <c r="DT18" s="28">
        <f t="shared" si="0"/>
        <v>-0.31966614930134873</v>
      </c>
    </row>
    <row r="19" spans="1:124" ht="12.75" customHeight="1" x14ac:dyDescent="0.2">
      <c r="A19" s="20" t="s">
        <v>15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2.0680000000000001</v>
      </c>
      <c r="Z19" s="26">
        <v>0</v>
      </c>
      <c r="AA19" s="26">
        <v>2.1030000000000002</v>
      </c>
      <c r="AB19" s="26">
        <v>0</v>
      </c>
      <c r="AC19" s="29">
        <v>2.0699999999999998</v>
      </c>
      <c r="AD19" s="26">
        <v>0</v>
      </c>
      <c r="AE19" s="26">
        <v>1.99</v>
      </c>
      <c r="AF19" s="26">
        <v>0</v>
      </c>
      <c r="AG19" s="26">
        <v>2.0249999999999999</v>
      </c>
      <c r="AH19" s="26">
        <v>0</v>
      </c>
      <c r="AI19" s="26">
        <v>2.0840000000000001</v>
      </c>
      <c r="AJ19" s="26">
        <v>0</v>
      </c>
      <c r="AK19" s="26">
        <v>2.09</v>
      </c>
      <c r="AL19" s="26">
        <v>0</v>
      </c>
      <c r="AM19" s="26">
        <v>2.08</v>
      </c>
      <c r="AN19" s="26">
        <v>0</v>
      </c>
      <c r="AO19" s="26">
        <v>2.08</v>
      </c>
      <c r="AP19" s="26">
        <v>0</v>
      </c>
      <c r="AQ19" s="26">
        <v>2.13</v>
      </c>
      <c r="AR19" s="26">
        <v>0</v>
      </c>
      <c r="AS19" s="26">
        <v>2.0099999999999998</v>
      </c>
      <c r="AT19" s="26">
        <v>0</v>
      </c>
      <c r="AU19" s="27"/>
      <c r="DT19" s="28" t="e">
        <f t="shared" si="0"/>
        <v>#DIV/0!</v>
      </c>
    </row>
    <row r="20" spans="1:124" ht="12.75" customHeight="1" x14ac:dyDescent="0.2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7"/>
      <c r="DT20" s="28" t="e">
        <f t="shared" si="0"/>
        <v>#DIV/0!</v>
      </c>
    </row>
    <row r="21" spans="1:124" ht="12.75" customHeight="1" x14ac:dyDescent="0.2">
      <c r="A21" s="20" t="s">
        <v>19</v>
      </c>
      <c r="B21" s="26">
        <v>0.72827070143240136</v>
      </c>
      <c r="C21" s="26">
        <v>1.7596539742916182</v>
      </c>
      <c r="D21" s="26">
        <v>2.2909999999999999</v>
      </c>
      <c r="E21" s="26">
        <v>2.1349682623375652</v>
      </c>
      <c r="F21" s="26">
        <v>0.98086272001571162</v>
      </c>
      <c r="G21" s="26">
        <v>2.6080000000000001</v>
      </c>
      <c r="H21" s="26">
        <v>3.2699107355656944</v>
      </c>
      <c r="I21" s="26">
        <v>1.422050370132111</v>
      </c>
      <c r="J21" s="26">
        <v>3.1588467699999998</v>
      </c>
      <c r="K21" s="26">
        <v>1.7023526163200551</v>
      </c>
      <c r="L21" s="26">
        <v>3.3614164833677012</v>
      </c>
      <c r="M21" s="26">
        <v>1.7660775440513976</v>
      </c>
      <c r="N21" s="26">
        <v>3.9007659266027659</v>
      </c>
      <c r="O21" s="26">
        <v>1.7239702375085508</v>
      </c>
      <c r="P21" s="26">
        <v>4.1084749780522749</v>
      </c>
      <c r="Q21" s="26">
        <v>1.6230276660300389</v>
      </c>
      <c r="R21" s="26">
        <v>4.3782615776241425</v>
      </c>
      <c r="S21" s="26">
        <v>1.6198123688736388</v>
      </c>
      <c r="T21" s="26">
        <v>4.4998912704300622</v>
      </c>
      <c r="U21" s="26">
        <v>1.6684066779721447</v>
      </c>
      <c r="V21" s="26">
        <v>4.767971158571819</v>
      </c>
      <c r="W21" s="26">
        <v>1.974810622399457</v>
      </c>
      <c r="X21" s="26">
        <v>5.1076617936488793</v>
      </c>
      <c r="Y21" s="26">
        <v>1.707914997220817</v>
      </c>
      <c r="Z21" s="26">
        <v>5.5135467195278016</v>
      </c>
      <c r="AA21" s="26">
        <v>1.9684778824050375</v>
      </c>
      <c r="AB21" s="26">
        <v>5.5191266700000003</v>
      </c>
      <c r="AC21" s="26">
        <v>1.75797472</v>
      </c>
      <c r="AD21" s="26">
        <v>5.1919659679503152</v>
      </c>
      <c r="AE21" s="26">
        <v>2.0853968152116549</v>
      </c>
      <c r="AF21" s="26">
        <v>5.2131232900000004</v>
      </c>
      <c r="AG21" s="26">
        <v>1.8238751626015</v>
      </c>
      <c r="AH21" s="26">
        <v>5.4259430000000002</v>
      </c>
      <c r="AI21" s="26">
        <v>2.024804</v>
      </c>
      <c r="AJ21" s="26">
        <v>5.5703659999999999</v>
      </c>
      <c r="AK21" s="26">
        <v>2.2490058748767998</v>
      </c>
      <c r="AL21" s="26">
        <v>5.5942628899999995</v>
      </c>
      <c r="AM21" s="26">
        <v>2.09294</v>
      </c>
      <c r="AN21" s="26">
        <v>5.3196099999999999</v>
      </c>
      <c r="AO21" s="26">
        <v>2.1364890000000001</v>
      </c>
      <c r="AP21" s="26">
        <v>5.2862830000000001</v>
      </c>
      <c r="AQ21" s="26">
        <v>2.141824431710003</v>
      </c>
      <c r="AR21" s="26">
        <v>5.3012678353747864</v>
      </c>
      <c r="AS21" s="26">
        <v>2.244758416930503</v>
      </c>
      <c r="AT21" s="26">
        <v>1.1023432402060596</v>
      </c>
      <c r="AU21" s="27"/>
      <c r="AV21" s="30"/>
      <c r="DT21" s="28">
        <f t="shared" si="0"/>
        <v>-0.58581741442601665</v>
      </c>
    </row>
    <row r="22" spans="1:124" ht="12.75" customHeight="1" x14ac:dyDescent="0.2">
      <c r="A22" s="20" t="s">
        <v>12</v>
      </c>
      <c r="B22" s="26">
        <v>0.72827070143240136</v>
      </c>
      <c r="C22" s="26">
        <v>1.7596539742916182</v>
      </c>
      <c r="D22" s="26">
        <v>2.2909999999999999</v>
      </c>
      <c r="E22" s="26">
        <v>2.1349682623375652</v>
      </c>
      <c r="F22" s="26">
        <v>0.98086272001571162</v>
      </c>
      <c r="G22" s="26">
        <v>2.6080000000000001</v>
      </c>
      <c r="H22" s="26">
        <v>3.2699107355656944</v>
      </c>
      <c r="I22" s="26">
        <v>1.422050370132111</v>
      </c>
      <c r="J22" s="26">
        <v>3.1588467699999998</v>
      </c>
      <c r="K22" s="26">
        <v>1.7023526163200551</v>
      </c>
      <c r="L22" s="26">
        <v>3.3614164833677012</v>
      </c>
      <c r="M22" s="26">
        <v>1.7660775440513976</v>
      </c>
      <c r="N22" s="26">
        <v>3.9007659266027659</v>
      </c>
      <c r="O22" s="26">
        <v>1.7239702375085508</v>
      </c>
      <c r="P22" s="26">
        <v>4.1084749780522749</v>
      </c>
      <c r="Q22" s="26">
        <v>1.6230276660300389</v>
      </c>
      <c r="R22" s="26">
        <v>4.3782615776241425</v>
      </c>
      <c r="S22" s="26">
        <v>1.6198123688736388</v>
      </c>
      <c r="T22" s="26">
        <v>4.4998912704300622</v>
      </c>
      <c r="U22" s="26">
        <v>1.6684066779721447</v>
      </c>
      <c r="V22" s="26">
        <v>4.767971158571819</v>
      </c>
      <c r="W22" s="26">
        <v>1.974810622399457</v>
      </c>
      <c r="X22" s="26">
        <v>5.1076617936488793</v>
      </c>
      <c r="Y22" s="26">
        <v>1.707914997220817</v>
      </c>
      <c r="Z22" s="26">
        <v>5.5135467195278016</v>
      </c>
      <c r="AA22" s="26">
        <v>1.9684778824050375</v>
      </c>
      <c r="AB22" s="26">
        <v>5.5191266700000003</v>
      </c>
      <c r="AC22" s="26">
        <v>1.75797472</v>
      </c>
      <c r="AD22" s="26">
        <v>5.1919659679503152</v>
      </c>
      <c r="AE22" s="26">
        <v>2.0853968152116549</v>
      </c>
      <c r="AF22" s="26">
        <v>5.2131232900000004</v>
      </c>
      <c r="AG22" s="26">
        <v>1.8238751626015</v>
      </c>
      <c r="AH22" s="26">
        <v>5.4259430000000002</v>
      </c>
      <c r="AI22" s="26">
        <v>2.024804</v>
      </c>
      <c r="AJ22" s="26">
        <v>5.5703659999999999</v>
      </c>
      <c r="AK22" s="26">
        <v>2.2490058748767998</v>
      </c>
      <c r="AL22" s="26">
        <v>5.5942628899999995</v>
      </c>
      <c r="AM22" s="26">
        <v>2.09294</v>
      </c>
      <c r="AN22" s="26">
        <v>5.3196099999999999</v>
      </c>
      <c r="AO22" s="26">
        <v>2.1364890000000001</v>
      </c>
      <c r="AP22" s="26">
        <v>5.2862830000000001</v>
      </c>
      <c r="AQ22" s="26">
        <v>2.141824431710003</v>
      </c>
      <c r="AR22" s="26">
        <v>5.3012678353747864</v>
      </c>
      <c r="AS22" s="26">
        <v>2.244758416930503</v>
      </c>
      <c r="AT22" s="26">
        <v>1.1023432402060596</v>
      </c>
      <c r="AU22" s="27"/>
      <c r="AV22" s="30"/>
      <c r="DT22" s="28">
        <f t="shared" si="0"/>
        <v>-0.58581741442601665</v>
      </c>
    </row>
    <row r="23" spans="1:124" ht="12.75" customHeight="1" x14ac:dyDescent="0.2">
      <c r="A23" s="20" t="s">
        <v>20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7"/>
      <c r="DT23" s="28" t="e">
        <f t="shared" si="0"/>
        <v>#DIV/0!</v>
      </c>
    </row>
    <row r="24" spans="1:124" ht="12.75" customHeight="1" x14ac:dyDescent="0.2">
      <c r="A24" s="20"/>
      <c r="B24" s="26"/>
      <c r="C24" s="26"/>
      <c r="D24" s="26"/>
      <c r="E24" s="26"/>
      <c r="F24" s="26"/>
      <c r="G24" s="3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  <c r="DT24" s="28" t="e">
        <f t="shared" si="0"/>
        <v>#DIV/0!</v>
      </c>
    </row>
    <row r="25" spans="1:124" ht="3" customHeight="1" x14ac:dyDescent="0.2">
      <c r="A25" s="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/>
      <c r="DT25" s="28" t="e">
        <f t="shared" si="0"/>
        <v>#DIV/0!</v>
      </c>
    </row>
    <row r="26" spans="1:124" ht="11.25" customHeight="1" x14ac:dyDescent="0.2">
      <c r="A26" s="10"/>
      <c r="B26" s="34" t="s">
        <v>21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6"/>
      <c r="DT26" s="28" t="e">
        <f t="shared" si="0"/>
        <v>#DIV/0!</v>
      </c>
    </row>
    <row r="27" spans="1:124" ht="12.75" customHeight="1" x14ac:dyDescent="0.2">
      <c r="A27" s="20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7"/>
    </row>
    <row r="28" spans="1:124" ht="12.75" customHeight="1" x14ac:dyDescent="0.2">
      <c r="A28" s="20" t="s">
        <v>11</v>
      </c>
      <c r="B28" s="26">
        <v>32.182797389485415</v>
      </c>
      <c r="C28" s="26">
        <v>34.325222841690454</v>
      </c>
      <c r="D28" s="26">
        <v>33.679270056157492</v>
      </c>
      <c r="E28" s="26">
        <v>41.326234323416763</v>
      </c>
      <c r="F28" s="26">
        <v>41.989977272603099</v>
      </c>
      <c r="G28" s="37">
        <v>41.697602081110773</v>
      </c>
      <c r="H28" s="37">
        <v>42.960743313838385</v>
      </c>
      <c r="I28" s="37">
        <v>41.904212860580557</v>
      </c>
      <c r="J28" s="37">
        <v>46.062018425703357</v>
      </c>
      <c r="K28" s="37">
        <v>47.838273395118982</v>
      </c>
      <c r="L28" s="37">
        <v>46.775606410194627</v>
      </c>
      <c r="M28" s="37">
        <v>50.636963127099968</v>
      </c>
      <c r="N28" s="37">
        <v>51.2345199150704</v>
      </c>
      <c r="O28" s="37">
        <v>53.759339594396437</v>
      </c>
      <c r="P28" s="37">
        <v>51.529656761860288</v>
      </c>
      <c r="Q28" s="37">
        <v>56.304538305118037</v>
      </c>
      <c r="R28" s="37">
        <v>55.12916895733467</v>
      </c>
      <c r="S28" s="37">
        <v>58.325756347068022</v>
      </c>
      <c r="T28" s="37">
        <v>56.746623358039614</v>
      </c>
      <c r="U28" s="37">
        <v>57.272916681955131</v>
      </c>
      <c r="V28" s="37">
        <v>57.338219637931111</v>
      </c>
      <c r="W28" s="37">
        <v>58.68247265957023</v>
      </c>
      <c r="X28" s="37">
        <v>58.092461504442468</v>
      </c>
      <c r="Y28" s="37">
        <v>58.504392785782045</v>
      </c>
      <c r="Z28" s="37">
        <v>57.879761309148101</v>
      </c>
      <c r="AA28" s="37">
        <v>55.546519805037285</v>
      </c>
      <c r="AB28" s="37">
        <v>53.95673123802586</v>
      </c>
      <c r="AC28" s="37">
        <v>51.566412074582544</v>
      </c>
      <c r="AD28" s="37">
        <v>51.156457320413239</v>
      </c>
      <c r="AE28" s="37">
        <v>49.990535374033172</v>
      </c>
      <c r="AF28" s="37">
        <v>49.579489669841486</v>
      </c>
      <c r="AG28" s="37">
        <v>49.685490052968881</v>
      </c>
      <c r="AH28" s="37">
        <v>50.03085916301329</v>
      </c>
      <c r="AI28" s="37">
        <v>51.813175730783755</v>
      </c>
      <c r="AJ28" s="37">
        <v>52.597442190088742</v>
      </c>
      <c r="AK28" s="37">
        <v>53.208109922197913</v>
      </c>
      <c r="AL28" s="37">
        <v>51.829058709221798</v>
      </c>
      <c r="AM28" s="37">
        <v>50.335227835668171</v>
      </c>
      <c r="AN28" s="37">
        <v>49.196848021429233</v>
      </c>
      <c r="AO28" s="37">
        <v>47.666351966392853</v>
      </c>
      <c r="AP28" s="37">
        <v>46.744532230325724</v>
      </c>
      <c r="AQ28" s="37">
        <v>46.545819329430458</v>
      </c>
      <c r="AR28" s="37">
        <v>48.922809465240555</v>
      </c>
      <c r="AS28" s="37">
        <v>49.681400383554994</v>
      </c>
      <c r="AT28" s="37">
        <v>52.971341659610303</v>
      </c>
      <c r="AU28" s="27"/>
    </row>
    <row r="29" spans="1:124" ht="12.75" customHeight="1" x14ac:dyDescent="0.2">
      <c r="A29" s="20" t="s">
        <v>12</v>
      </c>
      <c r="B29" s="38">
        <v>32.182797389485415</v>
      </c>
      <c r="C29" s="38">
        <v>34.325222841690454</v>
      </c>
      <c r="D29" s="38">
        <v>33.679270056157492</v>
      </c>
      <c r="E29" s="38">
        <v>41.326234323416763</v>
      </c>
      <c r="F29" s="38">
        <v>41.989977272603099</v>
      </c>
      <c r="G29" s="37">
        <v>41.697602081110773</v>
      </c>
      <c r="H29" s="37">
        <v>42.960743313838385</v>
      </c>
      <c r="I29" s="37">
        <v>41.904212860580557</v>
      </c>
      <c r="J29" s="37">
        <v>44.811521003365179</v>
      </c>
      <c r="K29" s="37">
        <v>46.604550433725663</v>
      </c>
      <c r="L29" s="37">
        <v>45.580607031814971</v>
      </c>
      <c r="M29" s="37">
        <v>49.407151828044519</v>
      </c>
      <c r="N29" s="37">
        <v>50.036488345687957</v>
      </c>
      <c r="O29" s="37">
        <v>52.542283342532834</v>
      </c>
      <c r="P29" s="37">
        <v>50.338679947389295</v>
      </c>
      <c r="Q29" s="37">
        <v>53.895168121246051</v>
      </c>
      <c r="R29" s="37">
        <v>52.764491136590287</v>
      </c>
      <c r="S29" s="37">
        <v>55.95389527125073</v>
      </c>
      <c r="T29" s="37">
        <v>54.411136967063321</v>
      </c>
      <c r="U29" s="37">
        <v>54.961569354778902</v>
      </c>
      <c r="V29" s="37">
        <v>55.02909336943744</v>
      </c>
      <c r="W29" s="37">
        <v>56.445367996837703</v>
      </c>
      <c r="X29" s="37">
        <v>55.952206661886528</v>
      </c>
      <c r="Y29" s="37">
        <v>56.424574050281471</v>
      </c>
      <c r="Z29" s="37">
        <v>55.860872414103525</v>
      </c>
      <c r="AA29" s="37">
        <v>53.67863562166503</v>
      </c>
      <c r="AB29" s="37">
        <v>52.132287019319747</v>
      </c>
      <c r="AC29" s="37">
        <v>49.864547419823275</v>
      </c>
      <c r="AD29" s="37">
        <v>49.464199127137135</v>
      </c>
      <c r="AE29" s="37">
        <v>48.43275963299746</v>
      </c>
      <c r="AF29" s="37">
        <v>48.059132626086537</v>
      </c>
      <c r="AG29" s="37">
        <v>48.245685668560562</v>
      </c>
      <c r="AH29" s="37">
        <v>48.569637163287076</v>
      </c>
      <c r="AI29" s="37">
        <v>50.430465571367563</v>
      </c>
      <c r="AJ29" s="37">
        <v>51.187557036882026</v>
      </c>
      <c r="AK29" s="37">
        <v>51.902785953247808</v>
      </c>
      <c r="AL29" s="37">
        <v>50.525622521748581</v>
      </c>
      <c r="AM29" s="37">
        <v>49.258823861196461</v>
      </c>
      <c r="AN29" s="37">
        <v>48.139148707198274</v>
      </c>
      <c r="AO29" s="37">
        <v>46.774451629786071</v>
      </c>
      <c r="AP29" s="37">
        <v>45.896015763890958</v>
      </c>
      <c r="AQ29" s="37">
        <v>45.886396349355202</v>
      </c>
      <c r="AR29" s="37">
        <v>48.229206836297159</v>
      </c>
      <c r="AS29" s="37">
        <v>46.335467610170632</v>
      </c>
      <c r="AT29" s="37">
        <v>49.457763429041243</v>
      </c>
      <c r="AU29" s="22"/>
    </row>
    <row r="30" spans="1:124" ht="12.75" customHeight="1" x14ac:dyDescent="0.2">
      <c r="A30" s="20" t="s">
        <v>15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7">
        <v>0</v>
      </c>
      <c r="H30" s="37">
        <v>0</v>
      </c>
      <c r="I30" s="37">
        <v>0</v>
      </c>
      <c r="J30" s="37">
        <v>1.2504974223381804</v>
      </c>
      <c r="K30" s="37">
        <v>1.2337229613933254</v>
      </c>
      <c r="L30" s="37">
        <v>1.1949993783796553</v>
      </c>
      <c r="M30" s="37">
        <v>1.2298112990554433</v>
      </c>
      <c r="N30" s="37">
        <v>1.1980315693824399</v>
      </c>
      <c r="O30" s="37">
        <v>1.217056251863595</v>
      </c>
      <c r="P30" s="37">
        <v>1.190976814471</v>
      </c>
      <c r="Q30" s="37">
        <v>2.4093701838719941</v>
      </c>
      <c r="R30" s="37">
        <v>2.3646778207443866</v>
      </c>
      <c r="S30" s="37">
        <v>2.3718610758173009</v>
      </c>
      <c r="T30" s="37">
        <v>2.3354863909762962</v>
      </c>
      <c r="U30" s="37">
        <v>2.3113473271762173</v>
      </c>
      <c r="V30" s="37">
        <v>2.3091262684936655</v>
      </c>
      <c r="W30" s="37">
        <v>2.2371046627325151</v>
      </c>
      <c r="X30" s="37">
        <v>2.1402548425559433</v>
      </c>
      <c r="Y30" s="37">
        <v>2.0798187355005813</v>
      </c>
      <c r="Z30" s="37">
        <v>2.0188888950445842</v>
      </c>
      <c r="AA30" s="37">
        <v>1.8678841833722557</v>
      </c>
      <c r="AB30" s="37">
        <v>1.8244442187060994</v>
      </c>
      <c r="AC30" s="37">
        <v>1.7018646547592708</v>
      </c>
      <c r="AD30" s="37">
        <v>1.6922581932761163</v>
      </c>
      <c r="AE30" s="37">
        <v>1.5577757410357136</v>
      </c>
      <c r="AF30" s="37">
        <v>1.5203570437549498</v>
      </c>
      <c r="AG30" s="37">
        <v>1.4398043844083148</v>
      </c>
      <c r="AH30" s="37">
        <v>1.4612219997262081</v>
      </c>
      <c r="AI30" s="37">
        <v>1.382710159416189</v>
      </c>
      <c r="AJ30" s="37">
        <v>1.4098851532067136</v>
      </c>
      <c r="AK30" s="37">
        <v>1.3053239689501019</v>
      </c>
      <c r="AL30" s="37">
        <v>1.3034361874732139</v>
      </c>
      <c r="AM30" s="37">
        <v>1.0764039744717127</v>
      </c>
      <c r="AN30" s="37">
        <v>1.0576993142309545</v>
      </c>
      <c r="AO30" s="37">
        <v>0.89190033660677981</v>
      </c>
      <c r="AP30" s="37">
        <v>0.84851646643476863</v>
      </c>
      <c r="AQ30" s="37">
        <v>0.65942298007525402</v>
      </c>
      <c r="AR30" s="37">
        <v>0.69360262894338953</v>
      </c>
      <c r="AS30" s="37">
        <v>3.3459327733843613</v>
      </c>
      <c r="AT30" s="37">
        <v>3.5135782305690637</v>
      </c>
      <c r="AU30" s="22"/>
    </row>
    <row r="31" spans="1:124" ht="12.75" customHeight="1" x14ac:dyDescent="0.2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2"/>
    </row>
    <row r="32" spans="1:124" ht="12.75" customHeight="1" x14ac:dyDescent="0.2">
      <c r="A32" s="20" t="s">
        <v>23</v>
      </c>
      <c r="B32" s="2"/>
      <c r="C32" s="2"/>
      <c r="D32" s="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2"/>
    </row>
    <row r="33" spans="1:125" ht="12.75" customHeight="1" x14ac:dyDescent="0.2">
      <c r="A33" s="20" t="s">
        <v>24</v>
      </c>
      <c r="B33" s="37">
        <v>5.0656428467590704</v>
      </c>
      <c r="C33" s="37">
        <v>5.3183098371820758</v>
      </c>
      <c r="D33" s="37">
        <v>5.964974496746275</v>
      </c>
      <c r="E33" s="37">
        <v>7.3391054033880128</v>
      </c>
      <c r="F33" s="37">
        <v>5.2855591854774255</v>
      </c>
      <c r="G33" s="37">
        <v>7.7855890226150848</v>
      </c>
      <c r="H33" s="37">
        <v>7.0325797759903814</v>
      </c>
      <c r="I33" s="37">
        <v>6.7238859080442817</v>
      </c>
      <c r="J33" s="37">
        <v>6.8507299347834669</v>
      </c>
      <c r="K33" s="37">
        <v>6.6871102566968528</v>
      </c>
      <c r="L33" s="37">
        <v>6.405387615435898</v>
      </c>
      <c r="M33" s="37">
        <v>6.6730421149492516</v>
      </c>
      <c r="N33" s="37">
        <v>7.2190548328202073</v>
      </c>
      <c r="O33" s="37">
        <v>7.1191370186391243</v>
      </c>
      <c r="P33" s="37">
        <v>7.8244604444291976</v>
      </c>
      <c r="Q33" s="37">
        <v>7.4381609911100073</v>
      </c>
      <c r="R33" s="37">
        <v>7.5058715847898281</v>
      </c>
      <c r="S33" s="37">
        <v>7.3157887904273284</v>
      </c>
      <c r="T33" s="37">
        <v>8.2276736576144227</v>
      </c>
      <c r="U33" s="37">
        <v>8.1769881947573282</v>
      </c>
      <c r="V33" s="37">
        <v>9.0558981101053639</v>
      </c>
      <c r="W33" s="26">
        <v>9.1407233089119497</v>
      </c>
      <c r="X33" s="26">
        <v>9.0865717561685955</v>
      </c>
      <c r="Y33" s="26">
        <v>9.1445112314936328</v>
      </c>
      <c r="Z33" s="26">
        <v>9.7865678089181856</v>
      </c>
      <c r="AA33" s="26">
        <v>9.3779539313216453</v>
      </c>
      <c r="AB33" s="26">
        <v>9.7046771813283801</v>
      </c>
      <c r="AC33" s="26">
        <v>9.7717783847190169</v>
      </c>
      <c r="AD33" s="26">
        <v>9.3933819057058088</v>
      </c>
      <c r="AE33" s="26">
        <v>9.780776747555155</v>
      </c>
      <c r="AF33" s="26">
        <v>9.4115362606371864</v>
      </c>
      <c r="AG33" s="26">
        <v>9.3670901014587482</v>
      </c>
      <c r="AH33" s="26">
        <v>10.230538581058505</v>
      </c>
      <c r="AI33" s="26">
        <v>10.496779712376682</v>
      </c>
      <c r="AJ33" s="26">
        <v>11.590036987641621</v>
      </c>
      <c r="AK33" s="26">
        <v>11.924941856141769</v>
      </c>
      <c r="AL33" s="26">
        <v>11.776287846368627</v>
      </c>
      <c r="AM33" s="26">
        <v>11.481416574834302</v>
      </c>
      <c r="AN33" s="26">
        <v>11.23012877254506</v>
      </c>
      <c r="AO33" s="26">
        <v>10.73113709595094</v>
      </c>
      <c r="AP33" s="26">
        <v>10.584033183951702</v>
      </c>
      <c r="AQ33" s="26">
        <v>10.633596546775644</v>
      </c>
      <c r="AR33" s="26">
        <v>11.413974141616295</v>
      </c>
      <c r="AS33" s="26">
        <v>12.288156593768077</v>
      </c>
      <c r="AT33" s="26">
        <v>9.847997356525422</v>
      </c>
      <c r="AU33" s="22"/>
      <c r="DT33" s="28">
        <f t="shared" ref="DT33:DT41" si="1">W33/V33-1</f>
        <v>9.3668455381503701E-3</v>
      </c>
      <c r="DU33" s="39">
        <f>W33-V33</f>
        <v>8.4825198806585789E-2</v>
      </c>
    </row>
    <row r="34" spans="1:125" ht="12.75" customHeight="1" x14ac:dyDescent="0.2">
      <c r="A34" s="20" t="s">
        <v>25</v>
      </c>
      <c r="B34" s="37"/>
      <c r="C34" s="37"/>
      <c r="D34" s="37"/>
      <c r="E34" s="37">
        <v>5.7409569667886817</v>
      </c>
      <c r="F34" s="37">
        <v>5.1893524812158791</v>
      </c>
      <c r="G34" s="37">
        <v>5.8127387963691479</v>
      </c>
      <c r="H34" s="37">
        <v>7.2864649876759451</v>
      </c>
      <c r="I34" s="37">
        <v>7.4319656893184805</v>
      </c>
      <c r="J34" s="37">
        <v>8.5184190473056933</v>
      </c>
      <c r="K34" s="37">
        <v>8.0358869454032877</v>
      </c>
      <c r="L34" s="37">
        <v>8.6513483179762716</v>
      </c>
      <c r="M34" s="37">
        <v>7.576501691098489</v>
      </c>
      <c r="N34" s="37">
        <v>9.0437223406883547</v>
      </c>
      <c r="O34" s="37">
        <v>9.0000952034069375</v>
      </c>
      <c r="P34" s="37">
        <v>10.767891255648639</v>
      </c>
      <c r="Q34" s="37">
        <v>10.203643254271814</v>
      </c>
      <c r="R34" s="37">
        <v>9.5479296223710044</v>
      </c>
      <c r="S34" s="37">
        <v>9.5156374773540531</v>
      </c>
      <c r="T34" s="37">
        <v>11.057201740013852</v>
      </c>
      <c r="U34" s="37">
        <v>11.30220658807257</v>
      </c>
      <c r="V34" s="37">
        <v>13.513771866589771</v>
      </c>
      <c r="W34" s="26">
        <v>15.000305940672273</v>
      </c>
      <c r="X34" s="26">
        <v>16.808630924306851</v>
      </c>
      <c r="Y34" s="26">
        <v>13.434514046464324</v>
      </c>
      <c r="Z34" s="26">
        <v>14.411432935856874</v>
      </c>
      <c r="AA34" s="26">
        <v>15.527375862680245</v>
      </c>
      <c r="AB34" s="26">
        <v>17.086302927754808</v>
      </c>
      <c r="AC34" s="26">
        <v>18.938420195018747</v>
      </c>
      <c r="AD34" s="26">
        <v>19.789807580942906</v>
      </c>
      <c r="AE34" s="26">
        <v>21.253584824358462</v>
      </c>
      <c r="AF34" s="26">
        <v>19.232104536666423</v>
      </c>
      <c r="AG34" s="26">
        <v>17.496649821860057</v>
      </c>
      <c r="AH34" s="26">
        <v>17.235009460368111</v>
      </c>
      <c r="AI34" s="26">
        <v>18.213896185895543</v>
      </c>
      <c r="AJ34" s="26">
        <v>18.276766845781562</v>
      </c>
      <c r="AK34" s="26">
        <v>16.66175103059561</v>
      </c>
      <c r="AL34" s="26">
        <v>17.232803394638371</v>
      </c>
      <c r="AM34" s="26">
        <v>16.091545111039888</v>
      </c>
      <c r="AN34" s="26">
        <v>15.25662793093414</v>
      </c>
      <c r="AO34" s="26">
        <v>13.907406846959084</v>
      </c>
      <c r="AP34" s="26">
        <v>14.689827216345153</v>
      </c>
      <c r="AQ34" s="26">
        <v>14.677129045430368</v>
      </c>
      <c r="AR34" s="26">
        <v>14.635792970344626</v>
      </c>
      <c r="AS34" s="26">
        <v>12.588272257901204</v>
      </c>
      <c r="AT34" s="26">
        <v>8.7100413857895429</v>
      </c>
      <c r="AU34" s="22"/>
      <c r="DT34" s="28">
        <f t="shared" si="1"/>
        <v>0.11000141846094613</v>
      </c>
      <c r="DU34" s="39">
        <f t="shared" ref="DU34:DU41" si="2">W34-V34</f>
        <v>1.4865340740825026</v>
      </c>
    </row>
    <row r="35" spans="1:125" ht="12.75" customHeight="1" x14ac:dyDescent="0.2">
      <c r="A35" s="20" t="s">
        <v>26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26"/>
      <c r="X35" s="26">
        <v>8.2622903718398177</v>
      </c>
      <c r="Y35" s="26">
        <v>8.3173747469581372</v>
      </c>
      <c r="Z35" s="26">
        <v>8.7686941001218806</v>
      </c>
      <c r="AA35" s="26">
        <v>8.2954914425216195</v>
      </c>
      <c r="AB35" s="26">
        <v>8.6652992324288718</v>
      </c>
      <c r="AC35" s="26">
        <v>8.4691603932940769</v>
      </c>
      <c r="AD35" s="26">
        <v>8.1919322007908022</v>
      </c>
      <c r="AE35" s="26">
        <v>8.5786413143836153</v>
      </c>
      <c r="AF35" s="26">
        <v>8.2771355338802834</v>
      </c>
      <c r="AG35" s="26">
        <v>8.1151625157660838</v>
      </c>
      <c r="AH35" s="26">
        <v>8.5868633163662977</v>
      </c>
      <c r="AI35" s="26">
        <v>8.4541815785954402</v>
      </c>
      <c r="AJ35" s="26">
        <v>9.3407848954690067</v>
      </c>
      <c r="AK35" s="26">
        <v>9.6682138325280338</v>
      </c>
      <c r="AL35" s="26">
        <v>9.5214975602949323</v>
      </c>
      <c r="AM35" s="26">
        <v>9.2427934379847727</v>
      </c>
      <c r="AN35" s="26">
        <v>8.8490291917623747</v>
      </c>
      <c r="AO35" s="26">
        <v>8.5708320880765001</v>
      </c>
      <c r="AP35" s="26">
        <v>8.1541317320591435</v>
      </c>
      <c r="AQ35" s="26">
        <v>8.2244234800031748</v>
      </c>
      <c r="AR35" s="26">
        <v>9.079785315415986</v>
      </c>
      <c r="AS35" s="26">
        <v>11.180210166363167</v>
      </c>
      <c r="AT35" s="26">
        <v>12.046772147604099</v>
      </c>
      <c r="AU35" s="22"/>
      <c r="DT35" s="28"/>
      <c r="DU35" s="39"/>
    </row>
    <row r="36" spans="1:125" ht="8.25" customHeight="1" x14ac:dyDescent="0.2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19"/>
      <c r="DT36" s="28" t="e">
        <f t="shared" si="1"/>
        <v>#DIV/0!</v>
      </c>
      <c r="DU36" s="39">
        <f t="shared" si="2"/>
        <v>0</v>
      </c>
    </row>
    <row r="37" spans="1:125" ht="4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DT37" s="28" t="e">
        <f t="shared" si="1"/>
        <v>#DIV/0!</v>
      </c>
      <c r="DU37" s="39">
        <f t="shared" si="2"/>
        <v>0</v>
      </c>
    </row>
    <row r="38" spans="1:125" ht="15.75" customHeight="1" x14ac:dyDescent="0.2">
      <c r="A38" s="2" t="s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DT38" s="28" t="e">
        <f t="shared" si="1"/>
        <v>#DIV/0!</v>
      </c>
      <c r="DU38" s="39">
        <f t="shared" si="2"/>
        <v>0</v>
      </c>
    </row>
    <row r="39" spans="1:125" ht="15" customHeight="1" x14ac:dyDescent="0.2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DT39" s="28" t="e">
        <f t="shared" si="1"/>
        <v>#DIV/0!</v>
      </c>
      <c r="DU39" s="39">
        <f t="shared" si="2"/>
        <v>0</v>
      </c>
    </row>
    <row r="40" spans="1:125" ht="15" customHeight="1" x14ac:dyDescent="0.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DT40" s="28"/>
      <c r="DU40" s="39"/>
    </row>
    <row r="41" spans="1:125" ht="11.25" x14ac:dyDescent="0.2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BA41" s="1" t="s">
        <v>31</v>
      </c>
      <c r="DT41" s="28" t="e">
        <f t="shared" si="1"/>
        <v>#DIV/0!</v>
      </c>
      <c r="DU41" s="39">
        <f t="shared" si="2"/>
        <v>0</v>
      </c>
    </row>
  </sheetData>
  <mergeCells count="15">
    <mergeCell ref="AJ4:AM4"/>
    <mergeCell ref="AN4:AQ4"/>
    <mergeCell ref="AR4:AT4"/>
    <mergeCell ref="B7:AU7"/>
    <mergeCell ref="B26:AU26"/>
    <mergeCell ref="B2:AJ2"/>
    <mergeCell ref="B4:C4"/>
    <mergeCell ref="D4:G4"/>
    <mergeCell ref="H4:K4"/>
    <mergeCell ref="L4:O4"/>
    <mergeCell ref="P4:S4"/>
    <mergeCell ref="T4:W4"/>
    <mergeCell ref="X4:AA4"/>
    <mergeCell ref="AB4:AE4"/>
    <mergeCell ref="AF4:AI4"/>
  </mergeCells>
  <pageMargins left="0.45" right="0.5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Lemalu</dc:creator>
  <cp:lastModifiedBy>John Lemalu</cp:lastModifiedBy>
  <dcterms:created xsi:type="dcterms:W3CDTF">2021-01-18T00:51:14Z</dcterms:created>
  <dcterms:modified xsi:type="dcterms:W3CDTF">2021-01-18T00:51:15Z</dcterms:modified>
</cp:coreProperties>
</file>