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Website tables &amp; reports\New Website Tables\Tables - Quarterly Bulletin\Bulletin\SEP BUL 2025\"/>
    </mc:Choice>
  </mc:AlternateContent>
  <xr:revisionPtr revIDLastSave="0" documentId="8_{A99044DE-5E00-4B8C-9EAD-A3C5C38AD7A6}" xr6:coauthVersionLast="47" xr6:coauthVersionMax="47" xr10:uidLastSave="{00000000-0000-0000-0000-000000000000}"/>
  <bookViews>
    <workbookView xWindow="3120" yWindow="750" windowWidth="14460" windowHeight="15450" xr2:uid="{443AEEF1-587B-492F-BED9-31146CFF88E3}"/>
  </bookViews>
  <sheets>
    <sheet name="A5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A">#REF!</definedName>
    <definedName name="\a1">#REF!</definedName>
    <definedName name="\B">#REF!</definedName>
    <definedName name="\D">[2]Liabilities!#REF!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[3]BOP!#REF!</definedName>
    <definedName name="\U">#REF!</definedName>
    <definedName name="\W">#REF!</definedName>
    <definedName name="\X">[2]Liabilities!#REF!</definedName>
    <definedName name="__10FA_L">#REF!</definedName>
    <definedName name="__11GAZ_LIABS">#REF!</definedName>
    <definedName name="__123Graph_AREER" hidden="1">[4]ER!#REF!</definedName>
    <definedName name="__123Graph_BREER" hidden="1">[4]ER!#REF!</definedName>
    <definedName name="__123Graph_CREER" hidden="1">[4]ER!#REF!</definedName>
    <definedName name="__12INT_RESERVES">#REF!</definedName>
    <definedName name="__1r">#REF!</definedName>
    <definedName name="__2Macros_Import_.qbop">[5]!'[Macros Import].qbop'</definedName>
    <definedName name="__3__123Graph_ACPI_ER_LOG" hidden="1">[4]ER!#REF!</definedName>
    <definedName name="__4__123Graph_BCPI_ER_LOG" hidden="1">[4]ER!#REF!</definedName>
    <definedName name="__5__123Graph_BIBA_IBRD" hidden="1">[4]WB!#REF!</definedName>
    <definedName name="__6B.2_B.3">#REF!</definedName>
    <definedName name="__7B.4___5">#REF!</definedName>
    <definedName name="__8CONSOL_B2">#REF!</definedName>
    <definedName name="__9CONSOL_DEPOSITS">'[6]A 11'!#REF!</definedName>
    <definedName name="__BAS1">[7]A!#REF!</definedName>
    <definedName name="__BOP2">[8]BoP!#REF!</definedName>
    <definedName name="__END94">#REF!</definedName>
    <definedName name="__RES2">[8]RES!#REF!</definedName>
    <definedName name="__SUM2">#REF!</definedName>
    <definedName name="__TAB1">#REF!</definedName>
    <definedName name="__Tab19">#REF!</definedName>
    <definedName name="__TAB2">[7]A!$B$6:$H$113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'[3]Imp:DSA output'!$O$9:$R$464</definedName>
    <definedName name="__YR89">'[3]Imp:DSA output'!$C$9:$C$464</definedName>
    <definedName name="__YR90">'[3]Imp:DSA output'!$D$9:$D$464</definedName>
    <definedName name="__YR91">'[3]Imp:DSA output'!$E$9:$E$464</definedName>
    <definedName name="__YR92">'[3]Imp:DSA output'!$F$9:$F$464</definedName>
    <definedName name="__YR93">'[3]Imp:DSA output'!$G$9:$G$464</definedName>
    <definedName name="__YR94">'[3]Imp:DSA output'!$H$9:$H$464</definedName>
    <definedName name="__YR95">'[3]Imp:DSA output'!$I$9:$I$464</definedName>
    <definedName name="_1__123Graph_ACHART_11" hidden="1">[7]A!$D$60:$D$119</definedName>
    <definedName name="_10__123Graph_DCHART_13" hidden="1">[7]A!#REF!</definedName>
    <definedName name="_10FA_L">#REF!</definedName>
    <definedName name="_11__123Graph_XCHART_11" hidden="1">[7]A!$B$60:$B$119</definedName>
    <definedName name="_11GAZ_LIABS">#REF!</definedName>
    <definedName name="_12__123Graph_XCHART_12" hidden="1">[7]A!$B$60:$B$119</definedName>
    <definedName name="_12INT_RESERVES">#REF!</definedName>
    <definedName name="_13__123Graph_XCHART_13" hidden="1">[7]A!#REF!</definedName>
    <definedName name="_14__123Graph_XCHART_14" hidden="1">[7]A!#REF!</definedName>
    <definedName name="_15__123Graph_XCHART_4" hidden="1">[7]A!#REF!</definedName>
    <definedName name="_1r">#REF!</definedName>
    <definedName name="_2__123Graph_ACHART_12" hidden="1">[7]A!$E$60:$E$119</definedName>
    <definedName name="_2Macros_Import_.qbop">[9]!'[Macros Import].qbop'</definedName>
    <definedName name="_3__123Graph_ACHART_14" hidden="1">[7]A!#REF!</definedName>
    <definedName name="_3__123Graph_ACPI_ER_LOG" hidden="1">[4]ER!#REF!</definedName>
    <definedName name="_4__123Graph_ACHART_4" hidden="1">[7]A!#REF!</definedName>
    <definedName name="_4__123Graph_BCPI_ER_LOG" hidden="1">[4]ER!#REF!</definedName>
    <definedName name="_5__123Graph_BCHART_11" hidden="1">[7]A!$C$60:$C$119</definedName>
    <definedName name="_5__123Graph_BIBA_IBRD" hidden="1">[4]WB!#REF!</definedName>
    <definedName name="_6__123Graph_BCHART_12" hidden="1">[7]A!$F$60:$F$119</definedName>
    <definedName name="_6B.2_B.3">#REF!</definedName>
    <definedName name="_7__123Graph_BCHART_13" hidden="1">[7]A!#REF!</definedName>
    <definedName name="_7B.4___5">#REF!</definedName>
    <definedName name="_8__123Graph_BCHART_4" hidden="1">[7]A!#REF!</definedName>
    <definedName name="_8CONSOL_B2">#REF!</definedName>
    <definedName name="_9__123Graph_CCHART_14" hidden="1">[7]A!#REF!</definedName>
    <definedName name="_9CONSOL_DEPOSITS">'[10]A 11'!#REF!</definedName>
    <definedName name="_BAS1">[7]A!#REF!</definedName>
    <definedName name="_BOP2">[11]BoP!#REF!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[11]RES!#REF!</definedName>
    <definedName name="_SUM2">#REF!</definedName>
    <definedName name="_TAB1">#REF!</definedName>
    <definedName name="_Tab19">#REF!</definedName>
    <definedName name="_TAB2">[7]A!$B$6:$H$113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UKR1">#REF!</definedName>
    <definedName name="_UKR2">#REF!</definedName>
    <definedName name="_UKR3">#REF!</definedName>
    <definedName name="_WB2">#REF!</definedName>
    <definedName name="_YR0110">'[3]Imp:DSA output'!$O$9:$R$464</definedName>
    <definedName name="_YR89">'[3]Imp:DSA output'!$C$9:$C$464</definedName>
    <definedName name="_YR90">'[3]Imp:DSA output'!$D$9:$D$464</definedName>
    <definedName name="_YR91">'[3]Imp:DSA output'!$E$9:$E$464</definedName>
    <definedName name="_YR92">'[3]Imp:DSA output'!$F$9:$F$464</definedName>
    <definedName name="_YR93">'[3]Imp:DSA output'!$G$9:$G$464</definedName>
    <definedName name="_YR94">'[3]Imp:DSA output'!$H$9:$H$464</definedName>
    <definedName name="_YR95">'[3]Imp:DSA output'!$I$9:$I$464</definedName>
    <definedName name="_Z">[3]Imp!#REF!</definedName>
    <definedName name="aa">#REF!</definedName>
    <definedName name="AAA">#REF!</definedName>
    <definedName name="aaaaaa">#REF!</definedName>
    <definedName name="ACTIVATE">#REF!</definedName>
    <definedName name="ad">#REF!</definedName>
    <definedName name="ALL">'[3]Imp:DSA output'!$C$9:$R$464</definedName>
    <definedName name="asd">#REF!</definedName>
    <definedName name="ass">#REF!</definedName>
    <definedName name="atrade">[9]!atrade</definedName>
    <definedName name="Batumi_debt">#REF!</definedName>
    <definedName name="bb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FUND1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[12]Q6!$E$28:$AH$28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[12]Q6!$E$26:$AH$26</definedName>
    <definedName name="BXS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des">#REF!</definedName>
    <definedName name="CONSOL">#REF!</definedName>
    <definedName name="CONSOLC2">#REF!</definedName>
    <definedName name="copystart">#REF!</definedName>
    <definedName name="Copytodebt">'[3]in-out'!#REF!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CurrencyList">'[13]Report Form'!$B$5:$B$7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A_IBPM6_1">#REF!</definedName>
    <definedName name="DATA_IBPM6_2">#REF!</definedName>
    <definedName name="_xlnm.Database">'[14]By commodity'!$E$1:$E$14</definedName>
    <definedName name="date">#REF!</definedName>
    <definedName name="DATES">#REF!</definedName>
    <definedName name="Dates1">#REF!</definedName>
    <definedName name="DATESA">#REF!</definedName>
    <definedName name="DATESM">#REF!</definedName>
    <definedName name="DATESQ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[15]NPV!$B$28</definedName>
    <definedName name="Discount_NC">[15]NPV!#REF!</definedName>
    <definedName name="DiscountRate">#REF!</definedName>
    <definedName name="DLX1.US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eee" hidden="1">[7]A!#REF!</definedName>
    <definedName name="empty">#REF!</definedName>
    <definedName name="ENDA">#N/A</definedName>
    <definedName name="ESAF_QUAR_GDP">#REF!</definedName>
    <definedName name="esafr">#REF!</definedName>
    <definedName name="Excel_BuiltIn_Print_Area_1_1">#REF!</definedName>
    <definedName name="ExitWRS">[16]Main!$AB$25</definedName>
    <definedName name="FEB19C">'[14]By commodity'!$E$1:$E$14</definedName>
    <definedName name="fffffffffffffffffffffff">#REF!</definedName>
    <definedName name="ffgfgg">[7]A!#REF!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equencyList">'[13]Report Form'!$F$4:$F$8</definedName>
    <definedName name="G1_">#N/A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CB_NGDP">#N/A</definedName>
    <definedName name="GGB_NGDP">#N/A</definedName>
    <definedName name="ggggg">#REF!</definedName>
    <definedName name="ghgj">#REF!</definedName>
    <definedName name="Grace_IDA">[15]NPV!$B$25</definedName>
    <definedName name="Grace_NC">[15]NPV!#REF!</definedName>
    <definedName name="graph">#REF!</definedName>
    <definedName name="HEADING">#REF!</definedName>
    <definedName name="hhhhh">#REF!</definedName>
    <definedName name="IDAr">#REF!</definedName>
    <definedName name="IFSASSETS">#REF!</definedName>
    <definedName name="IFSLIABS">#REF!</definedName>
    <definedName name="iiii" hidden="1">[7]A!#REF!</definedName>
    <definedName name="IM">#REF!</definedName>
    <definedName name="IMF">#REF!</definedName>
    <definedName name="INPUT_2">[11]Input!#REF!</definedName>
    <definedName name="INPUT_4">[11]Input!#REF!</definedName>
    <definedName name="Interest_IDA">[15]NPV!$B$27</definedName>
    <definedName name="Interest_NC">[15]NPV!#REF!</definedName>
    <definedName name="InterestRate">#REF!</definedName>
    <definedName name="l">#REF!,#REF!</definedName>
    <definedName name="LINES">#REF!</definedName>
    <definedName name="lllll" hidden="1">[7]A!#REF!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[15]NPV!$B$26</definedName>
    <definedName name="Maturity_NC">[15]NPV!#REF!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[9]!mflowsa</definedName>
    <definedName name="mflowsq">[9]!mflowsq</definedName>
    <definedName name="MIDDLE">#REF!</definedName>
    <definedName name="MISC4">[11]OUTPUT!#REF!</definedName>
    <definedName name="mmmm">#REF!</definedName>
    <definedName name="mstocksa">[9]!mstocksa</definedName>
    <definedName name="mstocksq">[9]!mstocksq</definedName>
    <definedName name="n">#REF!</definedName>
    <definedName name="NAMES">#REF!</definedName>
    <definedName name="NAMESA">#REF!</definedName>
    <definedName name="NAMESM">#REF!</definedName>
    <definedName name="NAMESQ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#REF!</definedName>
    <definedName name="Notes2">#REF!</definedName>
    <definedName name="NOTITLES">#REF!</definedName>
    <definedName name="NTDD_RG">#N/A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eriodList">'[13]Report Form'!$E$4:$E$84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Area">#REF!</definedName>
    <definedName name="PRINT_AREA_MI">#REF!</definedName>
    <definedName name="_xlnm.Print_Titles">#REF!,#REF!</definedName>
    <definedName name="PRINTMACRO">#REF!</definedName>
    <definedName name="PrintThis_Links">[16]Links!$A$1:$F$33</definedName>
    <definedName name="PRMONTH">#REF!</definedName>
    <definedName name="prn">[15]FSUOUT!$B$2:$V$32</definedName>
    <definedName name="Prog1998">'[17]2003'!#REF!</definedName>
    <definedName name="PRYEAR">#REF!</definedName>
    <definedName name="Q_5">#REF!</definedName>
    <definedName name="Q_6">#REF!</definedName>
    <definedName name="Q_7">#REF!</definedName>
    <definedName name="QFISCAL">'[18]Quarterly Raw Data'!#REF!</definedName>
    <definedName name="qqq" hidden="1">{#N/A,#N/A,FALSE,"EXTRABUDGT"}</definedName>
    <definedName name="QTAB7">'[18]Quarterly MacroFlow'!#REF!</definedName>
    <definedName name="QTAB7A">'[18]Quarterly MacroFlow'!#REF!</definedName>
    <definedName name="Range_Columns">#REF!</definedName>
    <definedName name="Range_Country">#REF!</definedName>
    <definedName name="Range_DownloadAnnual">#REF!</definedName>
    <definedName name="Range_DownloadDateTime">#REF!</definedName>
    <definedName name="Range_DownloadMonth">#REF!</definedName>
    <definedName name="Range_DownloadQuarter">#REF!</definedName>
    <definedName name="Range_ReportFormName">#REF!</definedName>
    <definedName name="Range_Rows">#REF!</definedName>
    <definedName name="Range_SheetName">#REF!</definedName>
    <definedName name="Range_TotalDownloadPeriod">#REF!</definedName>
    <definedName name="Range_VersionControl">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porting_Country_Code">#REF!</definedName>
    <definedName name="Reporting_Country_Name">#REF!</definedName>
    <definedName name="Reporting_CountryCode">[19]Control!$B$28</definedName>
    <definedName name="Reporting_Currency_Code">#REF!</definedName>
    <definedName name="Reporting_Currency_Name">#REF!</definedName>
    <definedName name="Reporting_Scale_Name">#REF!</definedName>
    <definedName name="right">#REF!</definedName>
    <definedName name="rindex">#REF!</definedName>
    <definedName name="rngErrorSort">[16]ErrCheck!$A$4</definedName>
    <definedName name="rngLastSave">[16]Main!$G$19</definedName>
    <definedName name="rngLastSent">[16]Main!$G$18</definedName>
    <definedName name="rngLastUpdate">[16]Links!$D$2</definedName>
    <definedName name="rngNeedsUpdate">[16]Links!$E$2</definedName>
    <definedName name="rngQuestChecked">[16]ErrCheck!$A$3</definedName>
    <definedName name="Rows_Table">#REF!</definedName>
    <definedName name="rrrr">#REF!</definedName>
    <definedName name="rrrrr">#REF!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A_Tab">#REF!</definedName>
    <definedName name="saccc">#REF!</definedName>
    <definedName name="ScalesList">'[13]Report Form'!$A$5:$A$8</definedName>
    <definedName name="sdcs" hidden="1">[7]A!#REF!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s" hidden="1">[7]A!#REF!</definedName>
    <definedName name="sss">#REF!</definedName>
    <definedName name="ssss">#REF!</definedName>
    <definedName name="sssss" hidden="1">[7]A!#REF!</definedName>
    <definedName name="START">#REF!</definedName>
    <definedName name="STFQTAB">#REF!</definedName>
    <definedName name="STOP">#REF!</definedName>
    <definedName name="SUM">[4]BoP!$E$313:$BE$365</definedName>
    <definedName name="Tab25a">#REF!</definedName>
    <definedName name="Tab25b">#REF!</definedName>
    <definedName name="Table__47">[20]RED47!$A$1:$I$53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[16]ErrCheck!$A$3:$E$5</definedName>
    <definedName name="tblLinks">[16]Links!$A$4:$F$33</definedName>
    <definedName name="Template_Table">#REF!</definedName>
    <definedName name="teset" hidden="1">{#N/A,#N/A,FALSE,"SimInp1";#N/A,#N/A,FALSE,"SimInp2";#N/A,#N/A,FALSE,"SimOut1";#N/A,#N/A,FALSE,"SimOut2";#N/A,#N/A,FALSE,"SimOut3";#N/A,#N/A,FALSE,"SimOut4";#N/A,#N/A,FALSE,"SimOut5"}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[12]Q5!$E$23:$AH$23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[21]BCC!$A$1:$N$821,[21]BCC!$A$822:$N$1624</definedName>
    <definedName name="Trade">#REF!</definedName>
    <definedName name="TRADE3">[11]Trade!#REF!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b">#REF!</definedName>
    <definedName name="vsvsv">#REF!</definedName>
    <definedName name="VTITLES">#REF!</definedName>
    <definedName name="vv" hidden="1">[7]A!#REF!</definedName>
    <definedName name="vvfvvvv">#REF!</definedName>
    <definedName name="wage_govt_sector">#REF!</definedName>
    <definedName name="WAPR">#REF!</definedName>
    <definedName name="WEO">#REF!</definedName>
    <definedName name="WPCP33_D">#REF!</definedName>
    <definedName name="WPCP33pch">#REF!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wwfwfwf">#REF!</definedName>
    <definedName name="www">#REF!</definedName>
    <definedName name="XGS">#REF!</definedName>
    <definedName name="xxWRS_1">#REF!</definedName>
    <definedName name="xxWRS_2">#REF!</definedName>
    <definedName name="xxWRS_3">#REF!</definedName>
    <definedName name="xxWRS_4">[15]Q5!$A$1:$A$104</definedName>
    <definedName name="xxWRS_5">[15]Q6!$A$1:$A$160</definedName>
    <definedName name="xxWRS_6">[15]Q7!$A$1:$A$59</definedName>
    <definedName name="xxWRS_7">[15]Q5!$A$1:$A$109</definedName>
    <definedName name="xxWRS_8">[15]Q6!$A$1:$A$162</definedName>
    <definedName name="xxWRS_9">[15]Q7!$A$1:$A$61</definedName>
    <definedName name="ycirr">#REF!</definedName>
    <definedName name="Year">#REF!</definedName>
    <definedName name="Years">#REF!</definedName>
    <definedName name="yenr">#REF!</definedName>
    <definedName name="YRB">'[3]Imp:DSA output'!$B$9:$B$464</definedName>
    <definedName name="YRHIDE">'[3]Imp:DSA output'!$C$9:$G$464</definedName>
    <definedName name="YRPOST">'[3]Imp:DSA output'!$M$9:$IH$9</definedName>
    <definedName name="YRPRE">'[3]Imp:DSA output'!$B$9:$F$464</definedName>
    <definedName name="YRTITLES">'[3]Imp:DSA output'!$A$1</definedName>
    <definedName name="YRX">'[3]Imp:DSA output'!$S$9:$IG$464</definedName>
    <definedName name="Z">[3]Imp!#REF!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8" i="1" l="1"/>
  <c r="C167" i="1"/>
  <c r="C166" i="1"/>
  <c r="C165" i="1"/>
  <c r="L135" i="1"/>
  <c r="C135" i="1"/>
  <c r="L134" i="1"/>
  <c r="C134" i="1"/>
  <c r="L133" i="1"/>
  <c r="C133" i="1"/>
  <c r="L132" i="1"/>
  <c r="C132" i="1"/>
  <c r="L131" i="1"/>
  <c r="C131" i="1"/>
  <c r="L130" i="1"/>
  <c r="C130" i="1"/>
  <c r="L129" i="1"/>
  <c r="C129" i="1"/>
  <c r="L128" i="1"/>
  <c r="C128" i="1"/>
  <c r="L127" i="1"/>
  <c r="C127" i="1"/>
  <c r="L126" i="1"/>
  <c r="C126" i="1"/>
  <c r="L125" i="1"/>
  <c r="C125" i="1"/>
  <c r="L124" i="1"/>
  <c r="C124" i="1"/>
  <c r="L123" i="1"/>
  <c r="C123" i="1"/>
  <c r="L122" i="1"/>
  <c r="C122" i="1"/>
  <c r="L121" i="1"/>
  <c r="C121" i="1"/>
  <c r="L120" i="1"/>
  <c r="C120" i="1"/>
  <c r="L119" i="1"/>
  <c r="C119" i="1"/>
  <c r="L118" i="1"/>
  <c r="C118" i="1"/>
  <c r="L117" i="1"/>
  <c r="C117" i="1"/>
  <c r="L116" i="1"/>
  <c r="C116" i="1"/>
  <c r="L115" i="1"/>
  <c r="C115" i="1"/>
  <c r="L114" i="1"/>
  <c r="C114" i="1"/>
  <c r="L113" i="1"/>
  <c r="C113" i="1"/>
  <c r="L112" i="1"/>
  <c r="C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C90" i="1"/>
  <c r="L89" i="1"/>
  <c r="C89" i="1" s="1"/>
  <c r="L88" i="1"/>
  <c r="C88" i="1"/>
  <c r="L87" i="1"/>
  <c r="C87" i="1" s="1"/>
  <c r="L86" i="1"/>
  <c r="C86" i="1"/>
  <c r="L85" i="1"/>
  <c r="C85" i="1" s="1"/>
  <c r="L84" i="1"/>
  <c r="C84" i="1"/>
  <c r="L83" i="1"/>
  <c r="C83" i="1" s="1"/>
  <c r="L82" i="1"/>
  <c r="C82" i="1"/>
  <c r="L81" i="1"/>
  <c r="C81" i="1" s="1"/>
  <c r="L80" i="1"/>
  <c r="C80" i="1"/>
  <c r="L79" i="1"/>
  <c r="C79" i="1" s="1"/>
  <c r="L78" i="1"/>
  <c r="C78" i="1"/>
  <c r="C77" i="1"/>
  <c r="L76" i="1"/>
  <c r="C76" i="1" s="1"/>
  <c r="C75" i="1"/>
  <c r="L74" i="1"/>
  <c r="C74" i="1" s="1"/>
  <c r="L73" i="1"/>
  <c r="C73" i="1"/>
  <c r="L72" i="1"/>
  <c r="C72" i="1" s="1"/>
  <c r="L71" i="1"/>
  <c r="C71" i="1"/>
  <c r="L70" i="1"/>
  <c r="C70" i="1" s="1"/>
  <c r="L69" i="1"/>
  <c r="C69" i="1"/>
  <c r="L68" i="1"/>
  <c r="C68" i="1" s="1"/>
  <c r="L67" i="1"/>
  <c r="C67" i="1"/>
  <c r="L66" i="1"/>
  <c r="C66" i="1" s="1"/>
  <c r="L65" i="1"/>
  <c r="C65" i="1"/>
  <c r="L64" i="1"/>
  <c r="C64" i="1" s="1"/>
  <c r="L63" i="1"/>
  <c r="C63" i="1"/>
  <c r="L62" i="1"/>
  <c r="C62" i="1" s="1"/>
  <c r="L61" i="1"/>
  <c r="C61" i="1"/>
  <c r="L60" i="1"/>
  <c r="C60" i="1" s="1"/>
  <c r="L59" i="1"/>
  <c r="C59" i="1"/>
  <c r="L58" i="1"/>
  <c r="C58" i="1" s="1"/>
  <c r="L57" i="1"/>
  <c r="C57" i="1"/>
  <c r="L56" i="1"/>
  <c r="C56" i="1" s="1"/>
  <c r="L55" i="1"/>
  <c r="C55" i="1"/>
  <c r="L54" i="1"/>
  <c r="C54" i="1" s="1"/>
  <c r="L53" i="1"/>
  <c r="C53" i="1"/>
  <c r="L52" i="1"/>
  <c r="C52" i="1" s="1"/>
  <c r="L51" i="1"/>
  <c r="C51" i="1"/>
  <c r="L50" i="1"/>
  <c r="C50" i="1" s="1"/>
  <c r="L49" i="1"/>
  <c r="C49" i="1"/>
  <c r="L48" i="1"/>
  <c r="C48" i="1" s="1"/>
  <c r="L47" i="1"/>
  <c r="C47" i="1"/>
  <c r="L46" i="1"/>
  <c r="C46" i="1" s="1"/>
  <c r="L45" i="1"/>
  <c r="C45" i="1"/>
  <c r="L44" i="1"/>
  <c r="C44" i="1" s="1"/>
  <c r="L43" i="1"/>
  <c r="C43" i="1"/>
  <c r="L42" i="1"/>
  <c r="C42" i="1" s="1"/>
  <c r="L41" i="1"/>
  <c r="C41" i="1"/>
  <c r="L40" i="1"/>
  <c r="C40" i="1" s="1"/>
  <c r="L39" i="1"/>
  <c r="C39" i="1"/>
  <c r="L38" i="1"/>
  <c r="C38" i="1" s="1"/>
  <c r="L37" i="1"/>
  <c r="C37" i="1"/>
  <c r="L36" i="1"/>
  <c r="C36" i="1" s="1"/>
  <c r="L35" i="1"/>
  <c r="C35" i="1"/>
  <c r="L34" i="1"/>
  <c r="C34" i="1" s="1"/>
  <c r="L33" i="1"/>
  <c r="C33" i="1"/>
  <c r="L32" i="1"/>
  <c r="C32" i="1" s="1"/>
  <c r="L31" i="1"/>
  <c r="C31" i="1"/>
  <c r="L30" i="1"/>
  <c r="C30" i="1" s="1"/>
  <c r="L29" i="1"/>
  <c r="C29" i="1"/>
  <c r="L28" i="1"/>
  <c r="C28" i="1" s="1"/>
  <c r="L27" i="1"/>
  <c r="C27" i="1"/>
  <c r="L26" i="1"/>
  <c r="C26" i="1" s="1"/>
  <c r="L25" i="1"/>
  <c r="C25" i="1"/>
  <c r="L24" i="1"/>
  <c r="C24" i="1" s="1"/>
  <c r="L23" i="1"/>
  <c r="C23" i="1"/>
  <c r="L22" i="1"/>
  <c r="C22" i="1" s="1"/>
  <c r="L21" i="1"/>
  <c r="C21" i="1"/>
  <c r="L20" i="1"/>
  <c r="C20" i="1" s="1"/>
  <c r="L19" i="1"/>
  <c r="C19" i="1"/>
  <c r="L18" i="1"/>
  <c r="C18" i="1" s="1"/>
  <c r="L17" i="1"/>
  <c r="C17" i="1"/>
  <c r="L16" i="1"/>
  <c r="C16" i="1" s="1"/>
  <c r="L15" i="1"/>
  <c r="C15" i="1"/>
  <c r="L14" i="1"/>
  <c r="C14" i="1" s="1"/>
  <c r="L13" i="1"/>
  <c r="C13" i="1"/>
  <c r="L12" i="1"/>
  <c r="C12" i="1" s="1"/>
  <c r="L11" i="1"/>
  <c r="C11" i="1"/>
  <c r="L10" i="1"/>
  <c r="C10" i="1" s="1"/>
  <c r="L9" i="1"/>
  <c r="C9" i="1"/>
  <c r="L8" i="1"/>
  <c r="C8" i="1" s="1"/>
  <c r="L7" i="1"/>
  <c r="C7" i="1"/>
</calcChain>
</file>

<file path=xl/sharedStrings.xml><?xml version="1.0" encoding="utf-8"?>
<sst xmlns="http://schemas.openxmlformats.org/spreadsheetml/2006/main" count="31" uniqueCount="31">
  <si>
    <t>Table A-5</t>
  </si>
  <si>
    <t xml:space="preserve">DENOMINATIONS OF CURRENCY ON ISSUE </t>
  </si>
  <si>
    <t>Amounts in Tala Thousand</t>
  </si>
  <si>
    <t>End of Period</t>
  </si>
  <si>
    <t>Total notes</t>
  </si>
  <si>
    <t>Notes</t>
  </si>
  <si>
    <t>and coin</t>
  </si>
  <si>
    <r>
      <t xml:space="preserve">$60 </t>
    </r>
    <r>
      <rPr>
        <vertAlign val="superscript"/>
        <sz val="8"/>
        <color indexed="8"/>
        <rFont val="Arial"/>
        <family val="2"/>
      </rPr>
      <t>(1)</t>
    </r>
  </si>
  <si>
    <t>Total</t>
  </si>
  <si>
    <r>
      <t>Coin</t>
    </r>
    <r>
      <rPr>
        <b/>
        <vertAlign val="superscript"/>
        <sz val="8"/>
        <color indexed="8"/>
        <rFont val="Arial"/>
        <family val="2"/>
      </rPr>
      <t xml:space="preserve"> </t>
    </r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</si>
  <si>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</si>
  <si>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</si>
  <si>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</si>
  <si>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</si>
  <si>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</si>
  <si>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</si>
  <si>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</si>
  <si>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</si>
  <si>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</si>
  <si>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</si>
  <si>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</si>
  <si>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</si>
  <si>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</si>
  <si>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r>
      <t>2019/20</t>
    </r>
    <r>
      <rPr>
        <b/>
        <vertAlign val="superscript"/>
        <sz val="9"/>
        <rFont val="Arial"/>
        <family val="2"/>
      </rPr>
      <t>(1)</t>
    </r>
  </si>
  <si>
    <t>2020/21</t>
  </si>
  <si>
    <t>2021/22</t>
  </si>
  <si>
    <t>2022/23</t>
  </si>
  <si>
    <t>2023/24</t>
  </si>
  <si>
    <t>2024/25</t>
  </si>
  <si>
    <t>Source : Central Bank of Samoa</t>
  </si>
  <si>
    <t>(1) The issuance of the new $60 denomination, commencing in May,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</si>
</sst>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[$-409]mmm\-yy;@"/>
  </numFmts>
  <fonts count="13" x14ac:knownFonts="1">
    <font>
      <sz val="8"/>
      <name val="Arial"/>
    </font>
    <font>
      <sz val="10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u/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b/>
      <vertAlign val="superscript"/>
      <sz val="8"/>
      <color indexed="8"/>
      <name val="Arial"/>
      <family val="2"/>
    </font>
    <font>
      <sz val="8"/>
      <color theme="1"/>
      <name val="Arial"/>
      <family val="2"/>
    </font>
    <font>
      <sz val="10"/>
      <name val="Times New Roman"/>
      <family val="1"/>
    </font>
    <font>
      <b/>
      <vertAlign val="superscript"/>
      <sz val="9"/>
      <name val="Arial"/>
      <family val="2"/>
    </font>
    <font>
      <b/>
      <sz val="8"/>
      <name val="Arial"/>
      <family val="2"/>
    </font>
    <font>
      <i/>
      <sz val="8"/>
      <color indexed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2" fontId="0" fillId="0" borderId="0">
      <alignment horizontal="center"/>
    </xf>
    <xf numFmtId="0" fontId="1" fillId="0" borderId="0"/>
    <xf numFmtId="0" fontId="8" fillId="0" borderId="0"/>
  </cellStyleXfs>
  <cellXfs count="40">
    <xf numFmtId="2" fontId="0" fillId="0" borderId="0" xfId="0">
      <alignment horizontal="center"/>
    </xf>
    <xf numFmtId="0" fontId="2" fillId="0" borderId="0" xfId="1" applyFont="1" applyAlignment="1">
      <alignment horizontal="left"/>
    </xf>
    <xf numFmtId="0" fontId="3" fillId="0" borderId="0" xfId="1" applyFont="1"/>
    <xf numFmtId="0" fontId="4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1" xfId="1" applyFont="1" applyBorder="1"/>
    <xf numFmtId="0" fontId="2" fillId="0" borderId="0" xfId="1" applyFont="1"/>
    <xf numFmtId="0" fontId="2" fillId="0" borderId="2" xfId="1" quotePrefix="1" applyFont="1" applyBorder="1" applyAlignment="1">
      <alignment horizontal="left"/>
    </xf>
    <xf numFmtId="0" fontId="2" fillId="0" borderId="3" xfId="1" applyFont="1" applyBorder="1"/>
    <xf numFmtId="0" fontId="2" fillId="0" borderId="4" xfId="1" applyFont="1" applyBorder="1" applyAlignment="1">
      <alignment horizontal="center"/>
    </xf>
    <xf numFmtId="0" fontId="2" fillId="0" borderId="5" xfId="1" applyFont="1" applyBorder="1"/>
    <xf numFmtId="0" fontId="2" fillId="0" borderId="5" xfId="1" applyFont="1" applyBorder="1" applyAlignment="1">
      <alignment horizontal="center"/>
    </xf>
    <xf numFmtId="0" fontId="2" fillId="0" borderId="4" xfId="1" applyFont="1" applyBorder="1" applyAlignment="1">
      <alignment horizontal="centerContinuous"/>
    </xf>
    <xf numFmtId="0" fontId="2" fillId="0" borderId="3" xfId="1" applyFont="1" applyBorder="1" applyAlignment="1">
      <alignment horizontal="centerContinuous"/>
    </xf>
    <xf numFmtId="0" fontId="2" fillId="0" borderId="6" xfId="1" applyFont="1" applyBorder="1"/>
    <xf numFmtId="0" fontId="2" fillId="0" borderId="7" xfId="1" applyFont="1" applyBorder="1"/>
    <xf numFmtId="0" fontId="2" fillId="0" borderId="1" xfId="1" applyFont="1" applyBorder="1" applyAlignment="1">
      <alignment horizontal="center"/>
    </xf>
    <xf numFmtId="6" fontId="2" fillId="0" borderId="1" xfId="1" applyNumberFormat="1" applyFont="1" applyBorder="1" applyAlignment="1">
      <alignment horizontal="center"/>
    </xf>
    <xf numFmtId="6" fontId="2" fillId="0" borderId="1" xfId="1" quotePrefix="1" applyNumberFormat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2" xfId="1" applyFont="1" applyBorder="1"/>
    <xf numFmtId="164" fontId="7" fillId="0" borderId="8" xfId="0" applyNumberFormat="1" applyFont="1" applyBorder="1" applyAlignment="1">
      <alignment horizontal="left"/>
    </xf>
    <xf numFmtId="1" fontId="2" fillId="0" borderId="0" xfId="1" applyNumberFormat="1" applyFont="1" applyAlignment="1">
      <alignment horizontal="center"/>
    </xf>
    <xf numFmtId="1" fontId="2" fillId="0" borderId="0" xfId="1" quotePrefix="1" applyNumberFormat="1" applyFont="1" applyAlignment="1">
      <alignment horizontal="center"/>
    </xf>
    <xf numFmtId="1" fontId="2" fillId="0" borderId="8" xfId="1" applyNumberFormat="1" applyFont="1" applyBorder="1" applyAlignment="1">
      <alignment horizontal="center"/>
    </xf>
    <xf numFmtId="0" fontId="2" fillId="0" borderId="2" xfId="1" quotePrefix="1" applyFont="1" applyBorder="1"/>
    <xf numFmtId="1" fontId="3" fillId="0" borderId="0" xfId="1" applyNumberFormat="1" applyFont="1" applyAlignment="1">
      <alignment horizontal="center"/>
    </xf>
    <xf numFmtId="1" fontId="3" fillId="0" borderId="0" xfId="1" quotePrefix="1" applyNumberFormat="1" applyFont="1" applyAlignment="1">
      <alignment horizontal="center"/>
    </xf>
    <xf numFmtId="0" fontId="3" fillId="2" borderId="2" xfId="2" applyFont="1" applyFill="1" applyBorder="1"/>
    <xf numFmtId="1" fontId="3" fillId="0" borderId="8" xfId="1" applyNumberFormat="1" applyFont="1" applyBorder="1" applyAlignment="1">
      <alignment horizontal="center"/>
    </xf>
    <xf numFmtId="1" fontId="3" fillId="0" borderId="2" xfId="1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left"/>
    </xf>
    <xf numFmtId="164" fontId="7" fillId="0" borderId="7" xfId="0" applyNumberFormat="1" applyFont="1" applyBorder="1" applyAlignment="1">
      <alignment horizontal="left"/>
    </xf>
    <xf numFmtId="1" fontId="3" fillId="0" borderId="6" xfId="1" applyNumberFormat="1" applyFont="1" applyBorder="1" applyAlignment="1">
      <alignment horizontal="center"/>
    </xf>
    <xf numFmtId="1" fontId="3" fillId="0" borderId="1" xfId="1" applyNumberFormat="1" applyFont="1" applyBorder="1" applyAlignment="1">
      <alignment horizontal="center"/>
    </xf>
    <xf numFmtId="1" fontId="3" fillId="0" borderId="7" xfId="1" applyNumberFormat="1" applyFont="1" applyBorder="1" applyAlignment="1">
      <alignment horizontal="center"/>
    </xf>
    <xf numFmtId="0" fontId="10" fillId="0" borderId="0" xfId="1" applyFont="1"/>
    <xf numFmtId="0" fontId="7" fillId="0" borderId="0" xfId="1" applyFont="1" applyAlignment="1">
      <alignment horizontal="left"/>
    </xf>
    <xf numFmtId="0" fontId="11" fillId="0" borderId="0" xfId="1" applyFont="1"/>
    <xf numFmtId="0" fontId="12" fillId="0" borderId="0" xfId="1" applyFont="1"/>
  </cellXfs>
  <cellStyles count="3">
    <cellStyle name="Normal" xfId="0" builtinId="0"/>
    <cellStyle name="Normal 2 2" xfId="1" xr:uid="{BE78188F-0310-4547-9E0B-D22F07963CD9}"/>
    <cellStyle name="Normal 4" xfId="2" xr:uid="{D47336E8-97E8-45A3-8A74-1EB55004C3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Website%20tables%20&amp;%20reports\New%20Website%20Tables\Tables%20-%20Quarterly%20Bulletin\Bulletin\SEP%20BUL%202025\03%20Sep25%20Qtr%20(Jun25%20Figures%20).xlsx" TargetMode="External"/><Relationship Id="rId1" Type="http://schemas.openxmlformats.org/officeDocument/2006/relationships/externalLinkPath" Target="03%20Sep25%20Qtr%20(Jun25%20Figures%20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ocuments%20and%20Settings\JMATZ\My%20Local%20Documents\EXCEL\Guyana\2003%20Mission\Final\Other%20Depository%20Corporations%20Balanc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ocuments%20and%20Settings\LABREGO\My%20Local%20Documents\Ecuador\ecubopLates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wrs\xl97\system\WRS97TA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IIP/No%20Links%20-%20%20Upload%20file/862IIPBPM6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_start%20200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DH\GEO\BOP\GeoBop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DH\GEO\BOP\Data\FLOW2004a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S1\ECU\SECTORS\External\PERUMF9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Local\Microsoft\Windows\Temporary%20Internet%20Files\Content.Outlook\JAM8CDN8\7177eb2b89124_5241DI_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Countries\Malaysia\Malaysi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S1\ECU\SECTORS\External\ecuredtab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\SI\IMSection\DP\Workfiles\SRF\SRF%20for%20Supplement\Graduated%20to%20DC\Chile%20E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KEN\current\External\KenBOP(current)base%20May%20mission%20rev.2%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WIN\TEMP\MFLOW9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JMATZ\My%20Local%20Documents\EXCEL\Guyana\2003%20Mission\Final\Other%20Depository%20Corporations%20Balanc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rd-sum\ar2004\desktop\My%202003\2003\Ar2002\2000IF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LABREGO\My%20Local%20Documents\Ecuador\ecubopLates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WIN\TEMP\MFLOW9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EI"/>
      <sheetName val="A1"/>
      <sheetName val="A2"/>
      <sheetName val="A3"/>
      <sheetName val="A4"/>
      <sheetName val="A5"/>
      <sheetName val="A6"/>
      <sheetName val="A7 "/>
      <sheetName val="A8"/>
      <sheetName val="A9"/>
      <sheetName val="A10"/>
      <sheetName val="A11"/>
      <sheetName val="A12"/>
      <sheetName val="A13"/>
      <sheetName val="A14 "/>
      <sheetName val="A15 "/>
      <sheetName val="A16"/>
      <sheetName val="A17"/>
      <sheetName val="A18"/>
      <sheetName val="B1"/>
      <sheetName val="B2 "/>
      <sheetName val="B3"/>
      <sheetName val="B4"/>
      <sheetName val="B5"/>
      <sheetName val="B6"/>
      <sheetName val="B7"/>
      <sheetName val="B8"/>
      <sheetName val="B9"/>
      <sheetName val="B10"/>
      <sheetName val="B11"/>
      <sheetName val="C1"/>
      <sheetName val="C2A "/>
      <sheetName val="C2B"/>
      <sheetName val="C3"/>
      <sheetName val="D1A"/>
      <sheetName val="D1B"/>
      <sheetName val="D2A"/>
      <sheetName val="D2B"/>
      <sheetName val="D3"/>
      <sheetName val="E1"/>
      <sheetName val="E2"/>
      <sheetName val="E3"/>
      <sheetName val="E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Instructions"/>
      <sheetName val="Data"/>
      <sheetName val="Report Form"/>
    </sheetNames>
    <sheetDataSet>
      <sheetData sheetId="0"/>
      <sheetData sheetId="1"/>
      <sheetData sheetId="2">
        <row r="4">
          <cell r="E4">
            <v>2030</v>
          </cell>
          <cell r="F4" t="str">
            <v>A</v>
          </cell>
        </row>
        <row r="5">
          <cell r="A5" t="str">
            <v>Thousand</v>
          </cell>
          <cell r="B5" t="str">
            <v>Domestic Currency</v>
          </cell>
          <cell r="E5">
            <v>2029</v>
          </cell>
          <cell r="F5" t="str">
            <v>Q4</v>
          </cell>
        </row>
        <row r="6">
          <cell r="A6" t="str">
            <v>Million</v>
          </cell>
          <cell r="B6" t="str">
            <v>Euros</v>
          </cell>
          <cell r="E6">
            <v>2028</v>
          </cell>
          <cell r="F6" t="str">
            <v>Q3</v>
          </cell>
        </row>
        <row r="7">
          <cell r="A7" t="str">
            <v>Billion</v>
          </cell>
          <cell r="B7" t="str">
            <v>US Dollars</v>
          </cell>
          <cell r="E7">
            <v>2027</v>
          </cell>
          <cell r="F7" t="str">
            <v>Q2</v>
          </cell>
        </row>
        <row r="8">
          <cell r="A8" t="str">
            <v>Trillion</v>
          </cell>
          <cell r="E8">
            <v>2026</v>
          </cell>
          <cell r="F8" t="str">
            <v>Q1</v>
          </cell>
        </row>
        <row r="9">
          <cell r="E9">
            <v>2025</v>
          </cell>
        </row>
        <row r="10">
          <cell r="E10">
            <v>2024</v>
          </cell>
        </row>
        <row r="11">
          <cell r="E11">
            <v>2023</v>
          </cell>
        </row>
        <row r="12">
          <cell r="E12">
            <v>2022</v>
          </cell>
        </row>
        <row r="13">
          <cell r="E13">
            <v>2021</v>
          </cell>
        </row>
        <row r="14">
          <cell r="E14">
            <v>2020</v>
          </cell>
        </row>
        <row r="15">
          <cell r="E15">
            <v>2019</v>
          </cell>
        </row>
        <row r="16">
          <cell r="E16">
            <v>2018</v>
          </cell>
        </row>
        <row r="17">
          <cell r="E17">
            <v>2017</v>
          </cell>
        </row>
        <row r="18">
          <cell r="E18">
            <v>2016</v>
          </cell>
        </row>
        <row r="19">
          <cell r="E19">
            <v>2015</v>
          </cell>
        </row>
        <row r="20">
          <cell r="E20">
            <v>2014</v>
          </cell>
        </row>
        <row r="21">
          <cell r="E21">
            <v>2013</v>
          </cell>
        </row>
        <row r="22">
          <cell r="E22">
            <v>2012</v>
          </cell>
        </row>
        <row r="23">
          <cell r="E23">
            <v>2011</v>
          </cell>
        </row>
        <row r="24">
          <cell r="E24">
            <v>2010</v>
          </cell>
        </row>
        <row r="25">
          <cell r="E25">
            <v>2009</v>
          </cell>
        </row>
        <row r="26">
          <cell r="E26">
            <v>2008</v>
          </cell>
        </row>
        <row r="27">
          <cell r="E27">
            <v>2007</v>
          </cell>
        </row>
        <row r="28">
          <cell r="E28">
            <v>2006</v>
          </cell>
        </row>
        <row r="29">
          <cell r="E29">
            <v>2005</v>
          </cell>
        </row>
        <row r="30">
          <cell r="E30">
            <v>2004</v>
          </cell>
        </row>
        <row r="31">
          <cell r="E31">
            <v>2003</v>
          </cell>
        </row>
        <row r="32">
          <cell r="E32">
            <v>2002</v>
          </cell>
        </row>
        <row r="33">
          <cell r="E33">
            <v>2001</v>
          </cell>
        </row>
        <row r="34">
          <cell r="E34">
            <v>2000</v>
          </cell>
        </row>
        <row r="35">
          <cell r="E35">
            <v>1999</v>
          </cell>
        </row>
        <row r="36">
          <cell r="E36">
            <v>1998</v>
          </cell>
        </row>
        <row r="37">
          <cell r="E37">
            <v>1997</v>
          </cell>
        </row>
        <row r="38">
          <cell r="E38">
            <v>1996</v>
          </cell>
        </row>
        <row r="39">
          <cell r="E39">
            <v>1995</v>
          </cell>
        </row>
        <row r="40">
          <cell r="E40">
            <v>1994</v>
          </cell>
        </row>
        <row r="41">
          <cell r="E41">
            <v>1993</v>
          </cell>
        </row>
        <row r="42">
          <cell r="E42">
            <v>1992</v>
          </cell>
        </row>
        <row r="43">
          <cell r="E43">
            <v>1991</v>
          </cell>
        </row>
        <row r="44">
          <cell r="E44">
            <v>1990</v>
          </cell>
        </row>
        <row r="45">
          <cell r="E45">
            <v>1989</v>
          </cell>
        </row>
        <row r="46">
          <cell r="E46">
            <v>1988</v>
          </cell>
        </row>
        <row r="47">
          <cell r="E47">
            <v>1987</v>
          </cell>
        </row>
        <row r="48">
          <cell r="E48">
            <v>1986</v>
          </cell>
        </row>
        <row r="49">
          <cell r="E49">
            <v>1985</v>
          </cell>
        </row>
        <row r="50">
          <cell r="E50">
            <v>1984</v>
          </cell>
        </row>
        <row r="51">
          <cell r="E51">
            <v>1983</v>
          </cell>
        </row>
        <row r="52">
          <cell r="E52">
            <v>1982</v>
          </cell>
        </row>
        <row r="53">
          <cell r="E53">
            <v>1981</v>
          </cell>
        </row>
        <row r="54">
          <cell r="E54">
            <v>1980</v>
          </cell>
        </row>
        <row r="55">
          <cell r="E55">
            <v>1979</v>
          </cell>
        </row>
        <row r="56">
          <cell r="E56">
            <v>1978</v>
          </cell>
        </row>
        <row r="57">
          <cell r="E57">
            <v>1977</v>
          </cell>
        </row>
        <row r="58">
          <cell r="E58">
            <v>1976</v>
          </cell>
        </row>
        <row r="59">
          <cell r="E59">
            <v>1975</v>
          </cell>
        </row>
        <row r="60">
          <cell r="E60">
            <v>1974</v>
          </cell>
        </row>
        <row r="61">
          <cell r="E61">
            <v>1973</v>
          </cell>
        </row>
        <row r="62">
          <cell r="E62">
            <v>1972</v>
          </cell>
        </row>
        <row r="63">
          <cell r="E63">
            <v>1971</v>
          </cell>
        </row>
        <row r="64">
          <cell r="E64">
            <v>1970</v>
          </cell>
        </row>
        <row r="65">
          <cell r="E65">
            <v>1969</v>
          </cell>
        </row>
        <row r="66">
          <cell r="E66">
            <v>1968</v>
          </cell>
        </row>
        <row r="67">
          <cell r="E67">
            <v>1967</v>
          </cell>
        </row>
        <row r="68">
          <cell r="E68">
            <v>1966</v>
          </cell>
        </row>
        <row r="69">
          <cell r="E69">
            <v>1965</v>
          </cell>
        </row>
        <row r="70">
          <cell r="E70">
            <v>1964</v>
          </cell>
        </row>
        <row r="71">
          <cell r="E71">
            <v>1963</v>
          </cell>
        </row>
        <row r="72">
          <cell r="E72">
            <v>1962</v>
          </cell>
        </row>
        <row r="73">
          <cell r="E73">
            <v>1961</v>
          </cell>
        </row>
        <row r="74">
          <cell r="E74">
            <v>1960</v>
          </cell>
        </row>
        <row r="75">
          <cell r="E75">
            <v>1959</v>
          </cell>
        </row>
        <row r="76">
          <cell r="E76">
            <v>1958</v>
          </cell>
        </row>
        <row r="77">
          <cell r="E77">
            <v>1957</v>
          </cell>
        </row>
        <row r="78">
          <cell r="E78">
            <v>1956</v>
          </cell>
        </row>
        <row r="79">
          <cell r="E79">
            <v>1955</v>
          </cell>
        </row>
        <row r="80">
          <cell r="E80">
            <v>1954</v>
          </cell>
        </row>
        <row r="81">
          <cell r="E81">
            <v>1953</v>
          </cell>
        </row>
        <row r="82">
          <cell r="E82">
            <v>1952</v>
          </cell>
        </row>
        <row r="83">
          <cell r="E83">
            <v>1951</v>
          </cell>
        </row>
        <row r="84">
          <cell r="E84">
            <v>1950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outlet - data entry"/>
      <sheetName val="Commodity PIs"/>
      <sheetName val="By commodity"/>
      <sheetName val="Averages "/>
      <sheetName val="% Changes"/>
      <sheetName val="Temp edits"/>
      <sheetName val="Average Prices"/>
      <sheetName val="Contrib (1)"/>
      <sheetName val="Contrib (sort)"/>
      <sheetName val="CPI Calculation All groups"/>
      <sheetName val="Splicing"/>
      <sheetName val="Graphs"/>
      <sheetName val="Table 1"/>
      <sheetName val="Table2 "/>
      <sheetName val="Table 3"/>
      <sheetName val="Table 4"/>
      <sheetName val="Market 04-05"/>
      <sheetName val="Market 05-06"/>
      <sheetName val="Market 07-08"/>
      <sheetName val="Market 08-09"/>
      <sheetName val="Each month"/>
      <sheetName val="Commodities"/>
      <sheetName val="Outlets"/>
      <sheetName val="Unit_Price08"/>
      <sheetName val="Unit_Price09"/>
      <sheetName val="Sheet1"/>
      <sheetName val="contrib_groups"/>
      <sheetName val="Infl_chk"/>
    </sheetNames>
    <sheetDataSet>
      <sheetData sheetId="0"/>
      <sheetData sheetId="1"/>
      <sheetData sheetId="2">
        <row r="1">
          <cell r="E1" t="str">
            <v>Logest</v>
          </cell>
        </row>
        <row r="2">
          <cell r="E2" t="str">
            <v/>
          </cell>
        </row>
        <row r="3">
          <cell r="E3" t="str">
            <v/>
          </cell>
        </row>
        <row r="4">
          <cell r="E4" t="str">
            <v/>
          </cell>
        </row>
        <row r="5">
          <cell r="E5" t="str">
            <v/>
          </cell>
        </row>
        <row r="6">
          <cell r="E6" t="str">
            <v/>
          </cell>
        </row>
        <row r="7">
          <cell r="E7" t="str">
            <v/>
          </cell>
        </row>
        <row r="8">
          <cell r="E8" t="str">
            <v/>
          </cell>
        </row>
        <row r="9">
          <cell r="E9" t="str">
            <v/>
          </cell>
        </row>
        <row r="10">
          <cell r="E10" t="str">
            <v/>
          </cell>
        </row>
        <row r="11">
          <cell r="E11" t="str">
            <v/>
          </cell>
        </row>
        <row r="12">
          <cell r="E12" t="str">
            <v/>
          </cell>
        </row>
        <row r="13">
          <cell r="E13" t="str">
            <v/>
          </cell>
        </row>
        <row r="14">
          <cell r="E14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  <sheetName val="Data_for_charts"/>
      <sheetName val="Instructions"/>
      <sheetName val="Contents"/>
      <sheetName val="Indic"/>
      <sheetName val="Control"/>
      <sheetName val="BoP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524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s"/>
      <sheetName val="Liabilities"/>
      <sheetName val="ControlSheet"/>
      <sheetName val="Fund Accounts"/>
      <sheetName val="06R"/>
      <sheetName val="10R-10G"/>
      <sheetName val="20R-20G"/>
      <sheetName val="30G"/>
      <sheetName val="40R-40G"/>
      <sheetName val="50G"/>
      <sheetName val="MonAggr"/>
      <sheetName val="IMF TABLES"/>
      <sheetName val="RED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_fiscal"/>
      <sheetName val="out_main"/>
      <sheetName val="Imp"/>
      <sheetName val="DSA output"/>
      <sheetName val="in-out"/>
      <sheetName val="A 11"/>
      <sheetName val="GeoBop"/>
      <sheetName val="A-II.3"/>
      <sheetName val="CY BOT CASHFLOW"/>
      <sheetName val="PYRAMID"/>
      <sheetName val="Growth&amp;Price Assump"/>
      <sheetName val="GeoBop.xls"/>
      <sheetName val="Prg-A"/>
      <sheetName val="Control"/>
      <sheetName val="A"/>
      <sheetName val="J(Priv.Cap)"/>
      <sheetName val="Indic"/>
      <sheetName val="Tasas"/>
      <sheetName val="data-diaria"/>
      <sheetName val="BOP Summary"/>
      <sheetName val="Main_Output_Table"/>
      <sheetName val="BoP_Sum_(comp)"/>
      <sheetName val="DS_after2001_(2)"/>
      <sheetName val="Chart1_DS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Table 4"/>
      <sheetName val="tab 15"/>
      <sheetName val="PRIVATE"/>
      <sheetName val="si"/>
      <sheetName val="WAEMU_DMX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MFLOW96.XLS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#REF"/>
      <sheetName val="[MFLOW96.XLS]__DATA1_FAD_WIN__2"/>
      <sheetName val="[MFLOW96.XLS]__data2_WIN_TEMP_2"/>
      <sheetName val="A 11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</sheetNames>
    <sheetDataSet>
      <sheetData sheetId="0">
        <row r="8">
          <cell r="C8" t="str">
            <v xml:space="preserve">                                 CBSL Weights</v>
          </cell>
          <cell r="E8" t="str">
            <v xml:space="preserve">                                 CBSL Weights</v>
          </cell>
        </row>
        <row r="9">
          <cell r="B9" t="str">
            <v xml:space="preserve"> Period</v>
          </cell>
          <cell r="C9" t="str">
            <v>NEERTP</v>
          </cell>
          <cell r="D9" t="str">
            <v>NEERCOMP.</v>
          </cell>
          <cell r="E9" t="str">
            <v>REERTP</v>
          </cell>
          <cell r="F9" t="str">
            <v xml:space="preserve"> REERCOM.</v>
          </cell>
        </row>
        <row r="11">
          <cell r="B11" t="str">
            <v>DEC 1988</v>
          </cell>
          <cell r="C11">
            <v>148.04400724001763</v>
          </cell>
          <cell r="D11">
            <v>128.5405637594871</v>
          </cell>
          <cell r="E11">
            <v>98.479881882128467</v>
          </cell>
          <cell r="F11">
            <v>98.377953018831462</v>
          </cell>
        </row>
        <row r="12">
          <cell r="B12" t="str">
            <v>JAN 1989</v>
          </cell>
          <cell r="C12">
            <v>149.46890559531408</v>
          </cell>
          <cell r="D12">
            <v>128.0592929898813</v>
          </cell>
          <cell r="E12">
            <v>97.920339324506472</v>
          </cell>
          <cell r="F12">
            <v>96.480115499973962</v>
          </cell>
        </row>
        <row r="13">
          <cell r="B13" t="str">
            <v>FEB 1989</v>
          </cell>
          <cell r="C13">
            <v>150.12514367653412</v>
          </cell>
          <cell r="D13">
            <v>128.09869538230274</v>
          </cell>
          <cell r="E13">
            <v>97.206908145403872</v>
          </cell>
          <cell r="F13">
            <v>95.309194690802897</v>
          </cell>
        </row>
        <row r="14">
          <cell r="B14" t="str">
            <v>MAR 1989</v>
          </cell>
          <cell r="C14">
            <v>149.73245451055308</v>
          </cell>
          <cell r="D14">
            <v>127.3119361097873</v>
          </cell>
          <cell r="E14">
            <v>97.391938870391769</v>
          </cell>
          <cell r="F14">
            <v>95.094220984241929</v>
          </cell>
        </row>
        <row r="15">
          <cell r="B15" t="str">
            <v>APR 1989</v>
          </cell>
          <cell r="C15">
            <v>147.43210485164562</v>
          </cell>
          <cell r="D15">
            <v>124.99934062016017</v>
          </cell>
          <cell r="E15">
            <v>96.143835462370802</v>
          </cell>
          <cell r="F15">
            <v>93.756987280824461</v>
          </cell>
        </row>
        <row r="16">
          <cell r="B16" t="str">
            <v>MAY 1989</v>
          </cell>
          <cell r="C16">
            <v>149.28319316522214</v>
          </cell>
          <cell r="D16">
            <v>124.49524296424815</v>
          </cell>
          <cell r="E16">
            <v>97.779305639300361</v>
          </cell>
          <cell r="F16">
            <v>93.490709143786617</v>
          </cell>
        </row>
        <row r="17">
          <cell r="B17" t="str">
            <v>JUN 1989</v>
          </cell>
          <cell r="C17">
            <v>150.69245175576174</v>
          </cell>
          <cell r="D17">
            <v>124.73536706150109</v>
          </cell>
          <cell r="E17">
            <v>100.46710161885659</v>
          </cell>
          <cell r="F17">
            <v>95.155853176279081</v>
          </cell>
        </row>
        <row r="18">
          <cell r="B18" t="str">
            <v>JUL 1989</v>
          </cell>
          <cell r="C18">
            <v>146.45912155803134</v>
          </cell>
          <cell r="D18">
            <v>122.89372893303489</v>
          </cell>
          <cell r="E18">
            <v>97.450264091222223</v>
          </cell>
          <cell r="F18">
            <v>93.339575069744185</v>
          </cell>
        </row>
        <row r="19">
          <cell r="B19" t="str">
            <v>AUG 1989</v>
          </cell>
          <cell r="C19">
            <v>140.97767361993323</v>
          </cell>
          <cell r="D19">
            <v>117.96491287598106</v>
          </cell>
          <cell r="E19">
            <v>95.758467129650256</v>
          </cell>
          <cell r="F19">
            <v>91.214262635466739</v>
          </cell>
        </row>
        <row r="20">
          <cell r="B20" t="str">
            <v>SEP 1989</v>
          </cell>
          <cell r="C20">
            <v>130.7236680723955</v>
          </cell>
          <cell r="D20">
            <v>108.874908408089</v>
          </cell>
          <cell r="E20">
            <v>89.062788279954972</v>
          </cell>
          <cell r="F20">
            <v>84.410126714524367</v>
          </cell>
        </row>
        <row r="21">
          <cell r="B21" t="str">
            <v>OCT 1989</v>
          </cell>
          <cell r="C21">
            <v>127.55223098358512</v>
          </cell>
          <cell r="D21">
            <v>107.36084531021253</v>
          </cell>
          <cell r="E21">
            <v>87.445972632419242</v>
          </cell>
          <cell r="F21">
            <v>83.739823657070602</v>
          </cell>
        </row>
        <row r="22">
          <cell r="B22" t="str">
            <v>NOV 1989</v>
          </cell>
          <cell r="C22">
            <v>127.56816069186161</v>
          </cell>
          <cell r="D22">
            <v>107.74551689126466</v>
          </cell>
          <cell r="E22">
            <v>89.281555749395167</v>
          </cell>
          <cell r="F22">
            <v>85.630410583416818</v>
          </cell>
        </row>
        <row r="23">
          <cell r="B23" t="str">
            <v>DEC 1989</v>
          </cell>
          <cell r="C23">
            <v>126.19295395601041</v>
          </cell>
          <cell r="D23">
            <v>107.47790736450287</v>
          </cell>
          <cell r="E23">
            <v>91.547100782263968</v>
          </cell>
          <cell r="F23">
            <v>88.615642959459151</v>
          </cell>
        </row>
        <row r="24">
          <cell r="B24" t="str">
            <v>JAN 1990</v>
          </cell>
          <cell r="C24">
            <v>126.1586793824255</v>
          </cell>
          <cell r="D24">
            <v>109.29136865783538</v>
          </cell>
          <cell r="E24">
            <v>93.162759184828715</v>
          </cell>
          <cell r="F24">
            <v>91.826865802535835</v>
          </cell>
        </row>
        <row r="25">
          <cell r="B25" t="str">
            <v>FEB 1990</v>
          </cell>
          <cell r="C25">
            <v>125.56402124183427</v>
          </cell>
          <cell r="D25">
            <v>109.38664457517466</v>
          </cell>
          <cell r="E25">
            <v>93.761478192303088</v>
          </cell>
          <cell r="F25">
            <v>92.903977465023686</v>
          </cell>
        </row>
        <row r="26">
          <cell r="B26" t="str">
            <v>MAR 1990</v>
          </cell>
          <cell r="C26">
            <v>127.28042815666674</v>
          </cell>
          <cell r="D26">
            <v>110.05926662992871</v>
          </cell>
          <cell r="E26">
            <v>95.618067958756626</v>
          </cell>
          <cell r="F26">
            <v>93.974625474078024</v>
          </cell>
        </row>
        <row r="27">
          <cell r="B27" t="str">
            <v>APR 1990</v>
          </cell>
          <cell r="C27">
            <v>127.57734972938783</v>
          </cell>
          <cell r="D27">
            <v>110.57647005544773</v>
          </cell>
          <cell r="E27">
            <v>96.309025070312728</v>
          </cell>
          <cell r="F27">
            <v>94.681534906289798</v>
          </cell>
        </row>
        <row r="28">
          <cell r="B28" t="str">
            <v>MAY 1990</v>
          </cell>
          <cell r="C28">
            <v>126.66307974639147</v>
          </cell>
          <cell r="D28">
            <v>110.78504955712263</v>
          </cell>
          <cell r="E28">
            <v>96.888380547505193</v>
          </cell>
          <cell r="F28">
            <v>96.148597942304079</v>
          </cell>
        </row>
        <row r="29">
          <cell r="B29" t="str">
            <v>JUN 1990</v>
          </cell>
          <cell r="C29">
            <v>126.91747256727517</v>
          </cell>
          <cell r="D29">
            <v>111.2381684272991</v>
          </cell>
          <cell r="E29">
            <v>97.979698986521555</v>
          </cell>
          <cell r="F29">
            <v>97.057588987367083</v>
          </cell>
        </row>
        <row r="30">
          <cell r="B30" t="str">
            <v>JUL 1990</v>
          </cell>
          <cell r="C30">
            <v>125.08772674003028</v>
          </cell>
          <cell r="D30">
            <v>110.86803473262088</v>
          </cell>
          <cell r="E30">
            <v>97.585113623000623</v>
          </cell>
          <cell r="F30">
            <v>97.574536630473119</v>
          </cell>
        </row>
        <row r="31">
          <cell r="B31" t="str">
            <v>AUG 1990</v>
          </cell>
          <cell r="C31">
            <v>123.299670444909</v>
          </cell>
          <cell r="D31">
            <v>110.73093941836449</v>
          </cell>
          <cell r="E31">
            <v>95.433708388860467</v>
          </cell>
          <cell r="F31">
            <v>96.863519756810391</v>
          </cell>
        </row>
        <row r="32">
          <cell r="B32" t="str">
            <v>SEP 1990</v>
          </cell>
          <cell r="C32">
            <v>123.03862673944532</v>
          </cell>
          <cell r="D32">
            <v>111.23215139325248</v>
          </cell>
          <cell r="E32">
            <v>95.06332778853988</v>
          </cell>
          <cell r="F32">
            <v>97.273938156207009</v>
          </cell>
        </row>
        <row r="33">
          <cell r="B33" t="str">
            <v>OCT 1990</v>
          </cell>
          <cell r="C33">
            <v>120.12855431218804</v>
          </cell>
          <cell r="D33">
            <v>110.20970556830787</v>
          </cell>
          <cell r="E33">
            <v>92.346504502424111</v>
          </cell>
          <cell r="F33">
            <v>95.90177460662575</v>
          </cell>
        </row>
        <row r="34">
          <cell r="B34" t="str">
            <v>NOV 1990</v>
          </cell>
          <cell r="C34">
            <v>119.48530923880872</v>
          </cell>
          <cell r="D34">
            <v>110.3589462619797</v>
          </cell>
          <cell r="E34">
            <v>95.704797983352051</v>
          </cell>
          <cell r="F34">
            <v>99.697692242633025</v>
          </cell>
        </row>
        <row r="35">
          <cell r="B35" t="str">
            <v>DEC 1990</v>
          </cell>
          <cell r="C35">
            <v>120.82657901574839</v>
          </cell>
          <cell r="D35">
            <v>111.2582748694104</v>
          </cell>
          <cell r="E35">
            <v>98.474255710772113</v>
          </cell>
          <cell r="F35">
            <v>101.96308098431167</v>
          </cell>
        </row>
        <row r="36">
          <cell r="B36" t="str">
            <v>Jan91</v>
          </cell>
          <cell r="C36">
            <v>121.17098526897986</v>
          </cell>
          <cell r="D36">
            <v>111.67764637108912</v>
          </cell>
          <cell r="E36">
            <v>96.900052231345228</v>
          </cell>
          <cell r="F36">
            <v>100.32217315342744</v>
          </cell>
        </row>
        <row r="37">
          <cell r="B37" t="str">
            <v>FEB 1991</v>
          </cell>
          <cell r="C37">
            <v>119.40023554035176</v>
          </cell>
          <cell r="D37">
            <v>111.25299500385442</v>
          </cell>
          <cell r="E37">
            <v>95.119206637910935</v>
          </cell>
          <cell r="F37">
            <v>99.229808536133604</v>
          </cell>
        </row>
        <row r="38">
          <cell r="B38" t="str">
            <v>MAR 1991</v>
          </cell>
          <cell r="C38">
            <v>122.67870775467499</v>
          </cell>
          <cell r="D38">
            <v>112.07272890292064</v>
          </cell>
          <cell r="E38">
            <v>99.182211172862893</v>
          </cell>
          <cell r="F38">
            <v>101.29925501961921</v>
          </cell>
        </row>
        <row r="39">
          <cell r="B39" t="str">
            <v>APR 1991</v>
          </cell>
          <cell r="C39">
            <v>124.82502878315937</v>
          </cell>
          <cell r="D39">
            <v>112.88715530437609</v>
          </cell>
          <cell r="E39">
            <v>101.46649768390775</v>
          </cell>
          <cell r="F39">
            <v>102.49096596894687</v>
          </cell>
        </row>
        <row r="40">
          <cell r="B40" t="str">
            <v>MAY 1991</v>
          </cell>
          <cell r="C40">
            <v>125.08870573558005</v>
          </cell>
          <cell r="D40">
            <v>113.13200656855614</v>
          </cell>
          <cell r="E40">
            <v>102.65617924220003</v>
          </cell>
          <cell r="F40">
            <v>103.61489326655371</v>
          </cell>
        </row>
        <row r="41">
          <cell r="B41" t="str">
            <v>JUN 1991</v>
          </cell>
          <cell r="C41">
            <v>126.14512067502039</v>
          </cell>
          <cell r="D41">
            <v>113.10151177314469</v>
          </cell>
          <cell r="E41">
            <v>104.53774605693073</v>
          </cell>
          <cell r="F41">
            <v>104.15686740234599</v>
          </cell>
        </row>
        <row r="42">
          <cell r="B42" t="str">
            <v>JUL 1991</v>
          </cell>
          <cell r="C42">
            <v>128.01340147918052</v>
          </cell>
          <cell r="D42">
            <v>117.40544146657423</v>
          </cell>
          <cell r="E42">
            <v>105.35124764917981</v>
          </cell>
          <cell r="F42">
            <v>107.194829887794</v>
          </cell>
        </row>
        <row r="43">
          <cell r="B43" t="str">
            <v>AUG 1991</v>
          </cell>
          <cell r="C43">
            <v>125.49441633731296</v>
          </cell>
          <cell r="D43">
            <v>116.12436484870419</v>
          </cell>
          <cell r="E43">
            <v>102.74320431410881</v>
          </cell>
          <cell r="F43">
            <v>104.81063756793591</v>
          </cell>
        </row>
        <row r="44">
          <cell r="B44" t="str">
            <v>SEP 1991</v>
          </cell>
          <cell r="C44">
            <v>123.81525417083057</v>
          </cell>
          <cell r="D44">
            <v>115.5407571624682</v>
          </cell>
          <cell r="E44">
            <v>99.744684820251337</v>
          </cell>
          <cell r="F44">
            <v>102.44562414196857</v>
          </cell>
        </row>
        <row r="45">
          <cell r="B45" t="str">
            <v>OCT 1991</v>
          </cell>
          <cell r="C45">
            <v>122.71273804670466</v>
          </cell>
          <cell r="D45">
            <v>114.86952184266342</v>
          </cell>
          <cell r="E45">
            <v>99.173105971497009</v>
          </cell>
          <cell r="F45">
            <v>102.1552086187759</v>
          </cell>
        </row>
        <row r="46">
          <cell r="B46" t="str">
            <v>NOV 1991</v>
          </cell>
          <cell r="C46">
            <v>120.73885626945734</v>
          </cell>
          <cell r="D46">
            <v>114.07012459646327</v>
          </cell>
          <cell r="E46">
            <v>100.14570942909889</v>
          </cell>
          <cell r="F46">
            <v>104.11484282201292</v>
          </cell>
        </row>
        <row r="47">
          <cell r="B47" t="str">
            <v>DEC 1991</v>
          </cell>
          <cell r="C47">
            <v>118.99894563758417</v>
          </cell>
          <cell r="D47">
            <v>113.43073086865807</v>
          </cell>
          <cell r="E47">
            <v>100.31343254829149</v>
          </cell>
          <cell r="F47">
            <v>104.96127771450074</v>
          </cell>
        </row>
        <row r="48">
          <cell r="B48" t="str">
            <v>Jan1992</v>
          </cell>
          <cell r="C48">
            <v>118.24059794994247</v>
          </cell>
          <cell r="D48">
            <v>112.6802487381333</v>
          </cell>
          <cell r="E48">
            <v>101.02297783364239</v>
          </cell>
          <cell r="F48">
            <v>105.30115264380815</v>
          </cell>
        </row>
        <row r="49">
          <cell r="B49" t="str">
            <v>FEB 1992</v>
          </cell>
          <cell r="C49">
            <v>118.84261238460175</v>
          </cell>
          <cell r="D49">
            <v>112.1310948677218</v>
          </cell>
          <cell r="E49">
            <v>99.926757156475574</v>
          </cell>
          <cell r="F49">
            <v>102.99109525414214</v>
          </cell>
        </row>
        <row r="50">
          <cell r="B50" t="str">
            <v>MAR 1992</v>
          </cell>
          <cell r="C50">
            <v>120.7979561270736</v>
          </cell>
          <cell r="D50">
            <v>114.65183917986916</v>
          </cell>
          <cell r="E50">
            <v>101.75455809969964</v>
          </cell>
          <cell r="F50">
            <v>105.42080525401956</v>
          </cell>
        </row>
        <row r="51">
          <cell r="B51" t="str">
            <v>APR 1992</v>
          </cell>
          <cell r="C51">
            <v>120.05923447936782</v>
          </cell>
          <cell r="D51">
            <v>114.83988364196361</v>
          </cell>
          <cell r="E51">
            <v>102.05339372862279</v>
          </cell>
          <cell r="F51">
            <v>106.57699315880272</v>
          </cell>
        </row>
        <row r="52">
          <cell r="B52" t="str">
            <v>MAY 1992</v>
          </cell>
          <cell r="C52">
            <v>118.37722067592941</v>
          </cell>
          <cell r="D52">
            <v>113.90927838541168</v>
          </cell>
          <cell r="E52">
            <v>101.94067291093354</v>
          </cell>
          <cell r="F52">
            <v>106.86614652487764</v>
          </cell>
        </row>
        <row r="53">
          <cell r="B53" t="str">
            <v>JUN 1992</v>
          </cell>
          <cell r="C53">
            <v>116.21364343064094</v>
          </cell>
          <cell r="D53">
            <v>112.79699100887379</v>
          </cell>
          <cell r="E53">
            <v>103.29610922103826</v>
          </cell>
          <cell r="F53">
            <v>109.00854051400934</v>
          </cell>
        </row>
        <row r="54">
          <cell r="B54" t="str">
            <v>JUL 1992</v>
          </cell>
          <cell r="C54">
            <v>114.13869989116817</v>
          </cell>
          <cell r="D54">
            <v>112.26088513690087</v>
          </cell>
          <cell r="E54">
            <v>99.351499505636951</v>
          </cell>
          <cell r="F54">
            <v>105.84601444691391</v>
          </cell>
        </row>
        <row r="55">
          <cell r="B55" t="str">
            <v>AUG 1992</v>
          </cell>
          <cell r="C55">
            <v>113.20537363755027</v>
          </cell>
          <cell r="D55">
            <v>111.99393987402104</v>
          </cell>
          <cell r="E55">
            <v>97.424673936730287</v>
          </cell>
          <cell r="F55">
            <v>104.21927142889719</v>
          </cell>
        </row>
        <row r="56">
          <cell r="B56" t="str">
            <v>SEP 1992</v>
          </cell>
          <cell r="C56">
            <v>113.51157179515012</v>
          </cell>
          <cell r="D56">
            <v>111.55922835849175</v>
          </cell>
          <cell r="E56">
            <v>98.712247278083737</v>
          </cell>
          <cell r="F56">
            <v>104.87651212840538</v>
          </cell>
        </row>
        <row r="57">
          <cell r="B57" t="str">
            <v>OCT 1992</v>
          </cell>
          <cell r="C57">
            <v>114.60249359035228</v>
          </cell>
          <cell r="D57">
            <v>111.08926996126544</v>
          </cell>
          <cell r="E57">
            <v>99.863642248138135</v>
          </cell>
          <cell r="F57">
            <v>104.38341847836041</v>
          </cell>
        </row>
        <row r="58">
          <cell r="B58" t="str">
            <v>NOV 1992</v>
          </cell>
          <cell r="C58">
            <v>117.06405613824523</v>
          </cell>
          <cell r="D58">
            <v>111.13982273213675</v>
          </cell>
          <cell r="E58">
            <v>104.46390055601269</v>
          </cell>
          <cell r="F58">
            <v>107.02584360046646</v>
          </cell>
        </row>
        <row r="59">
          <cell r="B59" t="str">
            <v>DEC 1992</v>
          </cell>
          <cell r="C59">
            <v>116.29202114694445</v>
          </cell>
          <cell r="D59">
            <v>110.85827577526371</v>
          </cell>
          <cell r="E59">
            <v>107.35026015742343</v>
          </cell>
          <cell r="F59">
            <v>110.2142705195682</v>
          </cell>
        </row>
        <row r="60">
          <cell r="B60" t="str">
            <v>Jan93</v>
          </cell>
          <cell r="C60">
            <v>113.91879004614738</v>
          </cell>
          <cell r="D60">
            <v>108.07112239357325</v>
          </cell>
          <cell r="E60">
            <v>107.54796720462362</v>
          </cell>
          <cell r="F60">
            <v>109.69757495533749</v>
          </cell>
        </row>
        <row r="61">
          <cell r="B61" t="str">
            <v>FEB 1993</v>
          </cell>
          <cell r="C61">
            <v>114.9218123167016</v>
          </cell>
          <cell r="D61">
            <v>109.18531789347502</v>
          </cell>
          <cell r="E61">
            <v>107.50065789757366</v>
          </cell>
          <cell r="F61">
            <v>109.70113188782589</v>
          </cell>
        </row>
        <row r="62">
          <cell r="B62" t="str">
            <v>MAR 1993</v>
          </cell>
          <cell r="C62">
            <v>113.21256093723538</v>
          </cell>
          <cell r="D62">
            <v>107.55371248898541</v>
          </cell>
          <cell r="E62">
            <v>103.62084521065415</v>
          </cell>
          <cell r="F62">
            <v>105.56263302134406</v>
          </cell>
        </row>
        <row r="63">
          <cell r="B63" t="str">
            <v>APR 1993</v>
          </cell>
          <cell r="C63">
            <v>109.415270252319</v>
          </cell>
          <cell r="D63">
            <v>105.34024439139829</v>
          </cell>
          <cell r="E63">
            <v>98.326833428769106</v>
          </cell>
          <cell r="F63">
            <v>101.4599305679173</v>
          </cell>
        </row>
        <row r="64">
          <cell r="B64" t="str">
            <v>MAY 1993</v>
          </cell>
          <cell r="C64">
            <v>108.73989259230787</v>
          </cell>
          <cell r="D64">
            <v>104.90203187729098</v>
          </cell>
          <cell r="E64">
            <v>99.663554515917511</v>
          </cell>
          <cell r="F64">
            <v>102.83428133031296</v>
          </cell>
        </row>
        <row r="65">
          <cell r="B65" t="str">
            <v>JUN 1993</v>
          </cell>
          <cell r="C65">
            <v>108.88465614816585</v>
          </cell>
          <cell r="D65">
            <v>104.61381206783125</v>
          </cell>
          <cell r="E65">
            <v>101.83948264348888</v>
          </cell>
          <cell r="F65">
            <v>104.31022269819734</v>
          </cell>
        </row>
        <row r="66">
          <cell r="B66" t="str">
            <v>JUL 1993</v>
          </cell>
          <cell r="C66">
            <v>108.79958361323173</v>
          </cell>
          <cell r="D66">
            <v>103.92361270082228</v>
          </cell>
          <cell r="E66">
            <v>102.40888702049391</v>
          </cell>
          <cell r="F66">
            <v>104.05712766017173</v>
          </cell>
        </row>
        <row r="67">
          <cell r="B67" t="str">
            <v>AUG 1993</v>
          </cell>
          <cell r="C67">
            <v>108.17766912469878</v>
          </cell>
          <cell r="D67">
            <v>103.60678834413181</v>
          </cell>
          <cell r="E67">
            <v>101.65640613465024</v>
          </cell>
          <cell r="F67">
            <v>103.36895639968652</v>
          </cell>
        </row>
        <row r="68">
          <cell r="B68" t="str">
            <v>SEP 1993</v>
          </cell>
          <cell r="C68">
            <v>107.24525877600468</v>
          </cell>
          <cell r="D68">
            <v>103.37431060465066</v>
          </cell>
          <cell r="E68">
            <v>99.188145376255989</v>
          </cell>
          <cell r="F68">
            <v>101.12739714425871</v>
          </cell>
        </row>
        <row r="69">
          <cell r="B69" t="str">
            <v>OCT 1993</v>
          </cell>
          <cell r="C69">
            <v>107.54990955427193</v>
          </cell>
          <cell r="D69">
            <v>103.04201109276616</v>
          </cell>
          <cell r="E69">
            <v>97.209598671732763</v>
          </cell>
          <cell r="F69">
            <v>100.5137531363756</v>
          </cell>
        </row>
        <row r="70">
          <cell r="B70" t="str">
            <v>NOV 1993</v>
          </cell>
          <cell r="C70">
            <v>108.12545512411671</v>
          </cell>
          <cell r="D70">
            <v>102.89887328186957</v>
          </cell>
          <cell r="E70">
            <v>103.35721513600943</v>
          </cell>
          <cell r="F70">
            <v>103.63903139297777</v>
          </cell>
        </row>
        <row r="71">
          <cell r="B71" t="str">
            <v>DEC 1993</v>
          </cell>
          <cell r="C71">
            <v>107.87672337735674</v>
          </cell>
          <cell r="D71">
            <v>102.58956115489508</v>
          </cell>
          <cell r="E71">
            <v>105.53501105187573</v>
          </cell>
          <cell r="F71">
            <v>105.51883243935029</v>
          </cell>
        </row>
        <row r="72">
          <cell r="B72" t="str">
            <v>Jan94</v>
          </cell>
          <cell r="C72">
            <v>108.04068802609576</v>
          </cell>
          <cell r="D72">
            <v>102.54198396935845</v>
          </cell>
          <cell r="E72">
            <v>107.9685061805927</v>
          </cell>
          <cell r="F72">
            <v>107.45466014858668</v>
          </cell>
        </row>
        <row r="73">
          <cell r="B73" t="str">
            <v>FEB 1994</v>
          </cell>
          <cell r="C73">
            <v>109.28712921208967</v>
          </cell>
          <cell r="D73">
            <v>105.8350446628373</v>
          </cell>
          <cell r="E73">
            <v>109.47276034405647</v>
          </cell>
          <cell r="F73">
            <v>110.05264630643329</v>
          </cell>
        </row>
        <row r="74">
          <cell r="B74" t="str">
            <v>Mar 1994</v>
          </cell>
          <cell r="C74">
            <v>109.03773365392949</v>
          </cell>
          <cell r="D74">
            <v>106.32163413473192</v>
          </cell>
          <cell r="E74">
            <v>109.32850022471813</v>
          </cell>
          <cell r="F74">
            <v>110.65037101245971</v>
          </cell>
        </row>
        <row r="75">
          <cell r="B75" t="str">
            <v>APR 1994</v>
          </cell>
          <cell r="C75">
            <v>109.00908342649664</v>
          </cell>
          <cell r="D75">
            <v>106.09265052734013</v>
          </cell>
          <cell r="E75">
            <v>109.6940908486708</v>
          </cell>
          <cell r="F75">
            <v>110.59702062196376</v>
          </cell>
        </row>
        <row r="76">
          <cell r="B76" t="str">
            <v>MAY 1994</v>
          </cell>
          <cell r="C76">
            <v>108.190332339487</v>
          </cell>
          <cell r="D76">
            <v>105.64640372042211</v>
          </cell>
          <cell r="E76">
            <v>106.31616379303375</v>
          </cell>
          <cell r="F76">
            <v>107.22318702762917</v>
          </cell>
        </row>
        <row r="77">
          <cell r="B77" t="str">
            <v>JUN 1994</v>
          </cell>
          <cell r="C77">
            <v>107.06216542216892</v>
          </cell>
          <cell r="D77">
            <v>104.98701348826359</v>
          </cell>
          <cell r="E77">
            <v>105.02751044846988</v>
          </cell>
          <cell r="F77">
            <v>105.90945734726823</v>
          </cell>
        </row>
        <row r="78">
          <cell r="B78" t="str">
            <v>JUL 1994</v>
          </cell>
          <cell r="C78">
            <v>106.27352693574619</v>
          </cell>
          <cell r="D78">
            <v>105.35042631830613</v>
          </cell>
          <cell r="E78">
            <v>100.85397192039929</v>
          </cell>
          <cell r="F78">
            <v>102.26889597021358</v>
          </cell>
        </row>
        <row r="79">
          <cell r="B79" t="str">
            <v>AUG 1994</v>
          </cell>
          <cell r="C79">
            <v>105.79252756703264</v>
          </cell>
          <cell r="D79">
            <v>104.35222088308483</v>
          </cell>
          <cell r="E79">
            <v>101.20945755625353</v>
          </cell>
          <cell r="F79">
            <v>101.98582708278525</v>
          </cell>
        </row>
        <row r="80">
          <cell r="B80" t="str">
            <v>SEP 1994</v>
          </cell>
          <cell r="C80">
            <v>105.11087534933121</v>
          </cell>
          <cell r="D80">
            <v>103.95228595513321</v>
          </cell>
          <cell r="E80">
            <v>96.623878493596649</v>
          </cell>
          <cell r="F80">
            <v>97.389626611480679</v>
          </cell>
        </row>
        <row r="81">
          <cell r="B81" t="str">
            <v>OCT 1994</v>
          </cell>
          <cell r="C81">
            <v>104.65265195383952</v>
          </cell>
          <cell r="D81">
            <v>104.02047263334755</v>
          </cell>
          <cell r="E81">
            <v>95.211941485391861</v>
          </cell>
          <cell r="F81">
            <v>96.199690325281367</v>
          </cell>
        </row>
        <row r="82">
          <cell r="B82" t="str">
            <v>NOV 1994</v>
          </cell>
          <cell r="C82">
            <v>104.98610862727708</v>
          </cell>
          <cell r="D82">
            <v>104.0291717274893</v>
          </cell>
          <cell r="E82">
            <v>98.290597915548517</v>
          </cell>
          <cell r="F82">
            <v>98.769591482256587</v>
          </cell>
        </row>
        <row r="83">
          <cell r="B83" t="str">
            <v>DEC 1994</v>
          </cell>
          <cell r="C83">
            <v>105.00570872624937</v>
          </cell>
          <cell r="D83">
            <v>103.21491301757817</v>
          </cell>
          <cell r="E83">
            <v>102.10714918399256</v>
          </cell>
          <cell r="F83">
            <v>101.72976310463447</v>
          </cell>
        </row>
        <row r="84">
          <cell r="B84" t="str">
            <v>Jan  95</v>
          </cell>
          <cell r="C84">
            <v>103.56497618250127</v>
          </cell>
          <cell r="D84">
            <v>102.25829752718492</v>
          </cell>
          <cell r="E84">
            <v>101.03022870149749</v>
          </cell>
          <cell r="F84">
            <v>100.86344281421695</v>
          </cell>
        </row>
        <row r="85">
          <cell r="B85" t="str">
            <v>FEB 1995</v>
          </cell>
          <cell r="C85">
            <v>103.05203518417407</v>
          </cell>
          <cell r="D85">
            <v>102.04858804569439</v>
          </cell>
          <cell r="E85">
            <v>100.08537566866107</v>
          </cell>
          <cell r="F85">
            <v>100.18561148935822</v>
          </cell>
        </row>
        <row r="86">
          <cell r="B86" t="str">
            <v>MAR 1995</v>
          </cell>
          <cell r="C86">
            <v>101.54464305731736</v>
          </cell>
          <cell r="D86">
            <v>102.08906462721073</v>
          </cell>
          <cell r="E86">
            <v>96.766179328716021</v>
          </cell>
          <cell r="F86">
            <v>98.141832954998506</v>
          </cell>
        </row>
        <row r="87">
          <cell r="B87" t="str">
            <v>APR 1995</v>
          </cell>
          <cell r="C87">
            <v>100.47736299748274</v>
          </cell>
          <cell r="D87">
            <v>101.70024142629299</v>
          </cell>
          <cell r="E87">
            <v>97.515209904586484</v>
          </cell>
          <cell r="F87">
            <v>99.375792208535017</v>
          </cell>
        </row>
        <row r="88">
          <cell r="B88" t="str">
            <v>MAY 1995</v>
          </cell>
          <cell r="C88">
            <v>100.38699939467196</v>
          </cell>
          <cell r="D88">
            <v>100.83910070433674</v>
          </cell>
          <cell r="E88">
            <v>102.11420391897181</v>
          </cell>
          <cell r="F88">
            <v>103.01841891618768</v>
          </cell>
        </row>
        <row r="89">
          <cell r="B89" t="str">
            <v>JUN 1995</v>
          </cell>
          <cell r="C89">
            <v>99.62141290555239</v>
          </cell>
          <cell r="D89">
            <v>100.25286284263741</v>
          </cell>
          <cell r="E89">
            <v>102.99611378144522</v>
          </cell>
          <cell r="F89">
            <v>103.66907244393735</v>
          </cell>
        </row>
        <row r="90">
          <cell r="B90" t="str">
            <v>JUL 1995</v>
          </cell>
          <cell r="C90">
            <v>102.38046174519995</v>
          </cell>
          <cell r="D90">
            <v>99.412477414667052</v>
          </cell>
          <cell r="E90">
            <v>105.36240070707257</v>
          </cell>
          <cell r="F90">
            <v>101.89311760680376</v>
          </cell>
        </row>
        <row r="91">
          <cell r="B91" t="str">
            <v>AUG 1995</v>
          </cell>
          <cell r="C91">
            <v>99.371485464993427</v>
          </cell>
          <cell r="D91">
            <v>99.245952364985087</v>
          </cell>
          <cell r="E91">
            <v>99.242678023025491</v>
          </cell>
          <cell r="F91">
            <v>98.582512583219639</v>
          </cell>
        </row>
        <row r="92">
          <cell r="B92" t="str">
            <v>SEP 1995</v>
          </cell>
          <cell r="C92">
            <v>99.044359709944132</v>
          </cell>
          <cell r="D92">
            <v>99.02966768685431</v>
          </cell>
          <cell r="E92">
            <v>96.928765020507711</v>
          </cell>
          <cell r="F92">
            <v>96.27237944002546</v>
          </cell>
        </row>
        <row r="93">
          <cell r="B93" t="str">
            <v>OCT 1995</v>
          </cell>
          <cell r="C93">
            <v>97.83955989675556</v>
          </cell>
          <cell r="D93">
            <v>98.750079640000791</v>
          </cell>
          <cell r="E93">
            <v>97.387756386771443</v>
          </cell>
          <cell r="F93">
            <v>97.454223007582385</v>
          </cell>
        </row>
        <row r="94">
          <cell r="B94" t="str">
            <v>NOV 1995</v>
          </cell>
          <cell r="C94">
            <v>96.815001584751812</v>
          </cell>
          <cell r="D94">
            <v>97.74093644272395</v>
          </cell>
          <cell r="E94">
            <v>100.09338390372979</v>
          </cell>
          <cell r="F94">
            <v>99.969276934367684</v>
          </cell>
        </row>
        <row r="95">
          <cell r="B95" t="str">
            <v>DEC 1995</v>
          </cell>
          <cell r="C95">
            <v>96.197721223330916</v>
          </cell>
          <cell r="D95">
            <v>96.813186306593039</v>
          </cell>
          <cell r="E95">
            <v>100.85187870826685</v>
          </cell>
          <cell r="F95">
            <v>100.84360059111006</v>
          </cell>
        </row>
        <row r="96">
          <cell r="B96" t="str">
            <v>Jan96</v>
          </cell>
          <cell r="C96">
            <v>96.654955443165292</v>
          </cell>
          <cell r="D96">
            <v>96.868342425296063</v>
          </cell>
          <cell r="E96">
            <v>101.43844219779217</v>
          </cell>
          <cell r="F96">
            <v>100.8507763544972</v>
          </cell>
        </row>
        <row r="97">
          <cell r="B97" t="str">
            <v>FEB 1996</v>
          </cell>
          <cell r="C97">
            <v>97.067162001117197</v>
          </cell>
          <cell r="D97">
            <v>97.881577171750422</v>
          </cell>
          <cell r="E97">
            <v>101.95500589093595</v>
          </cell>
          <cell r="F97">
            <v>101.82874077859449</v>
          </cell>
        </row>
        <row r="98">
          <cell r="B98" t="str">
            <v>MAR 1996</v>
          </cell>
          <cell r="C98">
            <v>96.811571361179219</v>
          </cell>
          <cell r="D98">
            <v>96.697261822413012</v>
          </cell>
          <cell r="E98">
            <v>101.35879073233075</v>
          </cell>
          <cell r="F98">
            <v>100.25572117949997</v>
          </cell>
        </row>
        <row r="99">
          <cell r="B99" t="str">
            <v>APR 1996</v>
          </cell>
          <cell r="C99">
            <v>97.166544096698885</v>
          </cell>
          <cell r="D99">
            <v>96.336381282409135</v>
          </cell>
          <cell r="E99">
            <v>104.18936818706764</v>
          </cell>
          <cell r="F99">
            <v>101.99651561685474</v>
          </cell>
        </row>
        <row r="100">
          <cell r="B100" t="str">
            <v>May 1996</v>
          </cell>
          <cell r="C100">
            <v>96.672285058481364</v>
          </cell>
          <cell r="D100">
            <v>95.085121881455422</v>
          </cell>
          <cell r="E100">
            <v>108.34202118272465</v>
          </cell>
          <cell r="F100">
            <v>105.27103854038413</v>
          </cell>
        </row>
        <row r="101">
          <cell r="B101" t="str">
            <v>June 1996</v>
          </cell>
          <cell r="C101">
            <v>95.88531886116445</v>
          </cell>
          <cell r="D101">
            <v>94.781709339099137</v>
          </cell>
          <cell r="E101">
            <v>111.79829253983542</v>
          </cell>
          <cell r="F101">
            <v>108.69755271641884</v>
          </cell>
        </row>
        <row r="102">
          <cell r="B102" t="str">
            <v>July 1996</v>
          </cell>
          <cell r="C102">
            <v>95.367858599259776</v>
          </cell>
          <cell r="D102">
            <v>95.573638345726081</v>
          </cell>
          <cell r="E102">
            <v>109.90861224040228</v>
          </cell>
          <cell r="F102">
            <v>108.18300851583211</v>
          </cell>
        </row>
        <row r="103">
          <cell r="B103" t="str">
            <v>Aug 1996</v>
          </cell>
          <cell r="C103">
            <v>94.638370341984327</v>
          </cell>
          <cell r="D103">
            <v>95.192791320947975</v>
          </cell>
          <cell r="E103">
            <v>109.00405948940364</v>
          </cell>
          <cell r="F103">
            <v>107.21045047851568</v>
          </cell>
        </row>
        <row r="104">
          <cell r="B104" t="str">
            <v>Sep 1996</v>
          </cell>
          <cell r="C104">
            <v>94.314389329077642</v>
          </cell>
          <cell r="D104">
            <v>94.608541665889376</v>
          </cell>
          <cell r="E104">
            <v>108.67013620040638</v>
          </cell>
          <cell r="F104">
            <v>106.6119039903918</v>
          </cell>
        </row>
        <row r="105">
          <cell r="B105" t="str">
            <v>Oct 1996</v>
          </cell>
          <cell r="C105">
            <v>94.065596474698594</v>
          </cell>
          <cell r="D105">
            <v>94.186726850804348</v>
          </cell>
          <cell r="E105">
            <v>108.61969825589043</v>
          </cell>
          <cell r="F105">
            <v>106.41459664019477</v>
          </cell>
        </row>
        <row r="106">
          <cell r="B106" t="str">
            <v>Nov 1996</v>
          </cell>
          <cell r="C106">
            <v>93.508709934700818</v>
          </cell>
          <cell r="D106">
            <v>94.244223254409164</v>
          </cell>
          <cell r="E106">
            <v>109.00017369926663</v>
          </cell>
          <cell r="F106">
            <v>107.29757362772527</v>
          </cell>
        </row>
        <row r="107">
          <cell r="B107" t="str">
            <v>Dec 1996</v>
          </cell>
          <cell r="C107">
            <v>93.953562032884932</v>
          </cell>
          <cell r="D107">
            <v>94.342806468539649</v>
          </cell>
          <cell r="E107">
            <v>110.95208232472547</v>
          </cell>
          <cell r="F107">
            <v>108.75347941130534</v>
          </cell>
        </row>
        <row r="108">
          <cell r="B108" t="str">
            <v>Jan  1997</v>
          </cell>
          <cell r="C108">
            <v>94.914502223828009</v>
          </cell>
          <cell r="D108">
            <v>94.541662332438648</v>
          </cell>
          <cell r="E108">
            <v>112.28124534889068</v>
          </cell>
          <cell r="F108">
            <v>109.17088872419332</v>
          </cell>
        </row>
        <row r="109">
          <cell r="B109" t="str">
            <v>Feb1997</v>
          </cell>
          <cell r="C109">
            <v>94.94976729553494</v>
          </cell>
          <cell r="D109">
            <v>93.23192148407702</v>
          </cell>
          <cell r="E109">
            <v>111.37580932161649</v>
          </cell>
          <cell r="F109">
            <v>106.58503722754737</v>
          </cell>
        </row>
        <row r="110">
          <cell r="B110" t="str">
            <v>Mar1997</v>
          </cell>
          <cell r="C110">
            <v>94.93483783320525</v>
          </cell>
          <cell r="D110">
            <v>93.320932070602154</v>
          </cell>
          <cell r="E110">
            <v>110.06239675724649</v>
          </cell>
          <cell r="F110">
            <v>105.55556768531152</v>
          </cell>
        </row>
        <row r="111">
          <cell r="B111" t="str">
            <v>Apr1997</v>
          </cell>
          <cell r="C111">
            <v>94.140317195567889</v>
          </cell>
          <cell r="D111">
            <v>92.419333564059315</v>
          </cell>
          <cell r="E111">
            <v>109.00577928667666</v>
          </cell>
          <cell r="F111">
            <v>104.43185824371722</v>
          </cell>
        </row>
        <row r="112">
          <cell r="B112" t="str">
            <v>May1997</v>
          </cell>
          <cell r="C112">
            <v>92.945489610877644</v>
          </cell>
          <cell r="D112">
            <v>91.752100894518009</v>
          </cell>
          <cell r="E112">
            <v>109.17080224012004</v>
          </cell>
          <cell r="F112">
            <v>105.22709170979643</v>
          </cell>
        </row>
        <row r="113">
          <cell r="B113" t="str">
            <v>Jun1997</v>
          </cell>
          <cell r="C113">
            <v>92.455792214147152</v>
          </cell>
          <cell r="D113">
            <v>91.395066853124391</v>
          </cell>
          <cell r="E113">
            <v>108.91010701475314</v>
          </cell>
          <cell r="F113">
            <v>104.97184315036966</v>
          </cell>
        </row>
        <row r="114">
          <cell r="B114" t="str">
            <v>July 1997</v>
          </cell>
          <cell r="C114">
            <v>93.320554380943122</v>
          </cell>
          <cell r="D114">
            <v>92.901285846382848</v>
          </cell>
          <cell r="E114">
            <v>111.99352695337838</v>
          </cell>
          <cell r="F114">
            <v>108.42410844042411</v>
          </cell>
        </row>
        <row r="115">
          <cell r="B115" t="str">
            <v>Aug 1997</v>
          </cell>
          <cell r="C115">
            <v>94.646004574975464</v>
          </cell>
          <cell r="D115">
            <v>94.279055426301156</v>
          </cell>
          <cell r="E115">
            <v>113.43335309888833</v>
          </cell>
          <cell r="F115">
            <v>109.76260689810286</v>
          </cell>
        </row>
        <row r="116">
          <cell r="B116" t="str">
            <v>Sep 1997</v>
          </cell>
          <cell r="C116">
            <v>95.104415430153438</v>
          </cell>
          <cell r="D116">
            <v>96.766527562515932</v>
          </cell>
          <cell r="E116">
            <v>113.77290802370172</v>
          </cell>
          <cell r="F116">
            <v>112.39582999687052</v>
          </cell>
        </row>
        <row r="117">
          <cell r="B117" t="str">
            <v>Oct 1997</v>
          </cell>
          <cell r="C117">
            <v>94.974820438434961</v>
          </cell>
          <cell r="D117">
            <v>98.276332656121568</v>
          </cell>
          <cell r="E117">
            <v>113.43573026931267</v>
          </cell>
          <cell r="F117">
            <v>113.68633964446944</v>
          </cell>
        </row>
        <row r="118">
          <cell r="B118" t="str">
            <v>Nov 1997</v>
          </cell>
          <cell r="C118">
            <v>95.664870130176354</v>
          </cell>
          <cell r="D118">
            <v>101.77802110119754</v>
          </cell>
          <cell r="E118">
            <v>117.94288714985211</v>
          </cell>
          <cell r="F118">
            <v>121.28711873977348</v>
          </cell>
        </row>
        <row r="119">
          <cell r="B119" t="str">
            <v>Dec 1997</v>
          </cell>
          <cell r="C119">
            <v>99.657291072826283</v>
          </cell>
          <cell r="D119">
            <v>112.44367141527258</v>
          </cell>
          <cell r="E119">
            <v>126.44729405820907</v>
          </cell>
          <cell r="F119">
            <v>137.13977950776629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C732D-7AEA-47B0-9307-1A3676D6DCA9}">
  <sheetPr codeName="Sheet6">
    <tabColor theme="9" tint="-0.249977111117893"/>
  </sheetPr>
  <dimension ref="A1:M236"/>
  <sheetViews>
    <sheetView showGridLines="0" tabSelected="1" topLeftCell="A202" zoomScaleNormal="100" workbookViewId="0">
      <selection activeCell="O228" sqref="O228"/>
    </sheetView>
  </sheetViews>
  <sheetFormatPr defaultColWidth="10.6640625" defaultRowHeight="11.25" x14ac:dyDescent="0.2"/>
  <cols>
    <col min="1" max="1" width="10.6640625" style="2" customWidth="1"/>
    <col min="2" max="2" width="10.1640625" style="2" customWidth="1"/>
    <col min="3" max="3" width="15.5" style="2" customWidth="1"/>
    <col min="4" max="4" width="6.5" style="2" customWidth="1"/>
    <col min="5" max="5" width="10.6640625" style="2" customWidth="1"/>
    <col min="6" max="6" width="6.1640625" style="2" customWidth="1"/>
    <col min="7" max="7" width="9.5" style="2" customWidth="1"/>
    <col min="8" max="8" width="7.1640625" style="2" customWidth="1"/>
    <col min="9" max="10" width="7.33203125" style="2" customWidth="1"/>
    <col min="11" max="11" width="7.1640625" style="2" customWidth="1"/>
    <col min="12" max="12" width="7.83203125" style="2" customWidth="1"/>
    <col min="13" max="13" width="7.6640625" style="2" customWidth="1"/>
    <col min="14" max="14" width="10.6640625" style="2" customWidth="1"/>
    <col min="15" max="16384" width="10.6640625" style="2"/>
  </cols>
  <sheetData>
    <row r="1" spans="1:13" x14ac:dyDescent="0.2">
      <c r="A1" s="1" t="s">
        <v>0</v>
      </c>
    </row>
    <row r="2" spans="1:13" ht="11.25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1.2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7.5" customHeight="1" x14ac:dyDescent="0.2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3" ht="11.25" customHeight="1" x14ac:dyDescent="0.2">
      <c r="A5" s="7" t="s">
        <v>3</v>
      </c>
      <c r="B5" s="8"/>
      <c r="C5" s="9" t="s">
        <v>4</v>
      </c>
      <c r="D5" s="10"/>
      <c r="E5" s="10"/>
      <c r="F5" s="10"/>
      <c r="G5" s="11" t="s">
        <v>5</v>
      </c>
      <c r="H5" s="10"/>
      <c r="I5" s="10"/>
      <c r="J5" s="10"/>
      <c r="K5" s="10"/>
      <c r="L5" s="12"/>
      <c r="M5" s="13"/>
    </row>
    <row r="6" spans="1:13" x14ac:dyDescent="0.2">
      <c r="A6" s="14"/>
      <c r="B6" s="15"/>
      <c r="C6" s="16" t="s">
        <v>6</v>
      </c>
      <c r="D6" s="17">
        <v>1</v>
      </c>
      <c r="E6" s="17">
        <v>2</v>
      </c>
      <c r="F6" s="18">
        <v>5</v>
      </c>
      <c r="G6" s="18">
        <v>10</v>
      </c>
      <c r="H6" s="18">
        <v>20</v>
      </c>
      <c r="I6" s="17">
        <v>50</v>
      </c>
      <c r="J6" s="17" t="s">
        <v>7</v>
      </c>
      <c r="K6" s="17">
        <v>100</v>
      </c>
      <c r="L6" s="17" t="s">
        <v>8</v>
      </c>
      <c r="M6" s="19" t="s">
        <v>9</v>
      </c>
    </row>
    <row r="7" spans="1:13" hidden="1" x14ac:dyDescent="0.2">
      <c r="A7" s="20" t="s">
        <v>10</v>
      </c>
      <c r="B7" s="21">
        <v>38909</v>
      </c>
      <c r="C7" s="22">
        <f t="shared" ref="C7:C70" si="0">+L7+M7</f>
        <v>48185</v>
      </c>
      <c r="D7" s="22">
        <v>60</v>
      </c>
      <c r="E7" s="22">
        <v>2091</v>
      </c>
      <c r="F7" s="22">
        <v>1369</v>
      </c>
      <c r="G7" s="22">
        <v>5550</v>
      </c>
      <c r="H7" s="22">
        <v>6600</v>
      </c>
      <c r="I7" s="23">
        <v>9895</v>
      </c>
      <c r="J7" s="23"/>
      <c r="K7" s="22">
        <v>18967</v>
      </c>
      <c r="L7" s="22">
        <f t="shared" ref="L7:L28" si="1">SUM(D7:K7)</f>
        <v>44532</v>
      </c>
      <c r="M7" s="24">
        <v>3653</v>
      </c>
    </row>
    <row r="8" spans="1:13" hidden="1" x14ac:dyDescent="0.2">
      <c r="A8" s="20"/>
      <c r="B8" s="21">
        <v>38941</v>
      </c>
      <c r="C8" s="22">
        <f t="shared" si="0"/>
        <v>45838</v>
      </c>
      <c r="D8" s="22">
        <v>60</v>
      </c>
      <c r="E8" s="22">
        <v>1947</v>
      </c>
      <c r="F8" s="22">
        <v>1074</v>
      </c>
      <c r="G8" s="22">
        <v>5326</v>
      </c>
      <c r="H8" s="22">
        <v>5683</v>
      </c>
      <c r="I8" s="23">
        <v>9798</v>
      </c>
      <c r="J8" s="23"/>
      <c r="K8" s="22">
        <v>18219</v>
      </c>
      <c r="L8" s="22">
        <f t="shared" si="1"/>
        <v>42107</v>
      </c>
      <c r="M8" s="24">
        <v>3731</v>
      </c>
    </row>
    <row r="9" spans="1:13" hidden="1" x14ac:dyDescent="0.2">
      <c r="A9" s="20"/>
      <c r="B9" s="21">
        <v>38973</v>
      </c>
      <c r="C9" s="22">
        <f t="shared" si="0"/>
        <v>49685</v>
      </c>
      <c r="D9" s="22">
        <v>60</v>
      </c>
      <c r="E9" s="22">
        <v>1645</v>
      </c>
      <c r="F9" s="22">
        <v>1091</v>
      </c>
      <c r="G9" s="22">
        <v>5422</v>
      </c>
      <c r="H9" s="22">
        <v>6246</v>
      </c>
      <c r="I9" s="23">
        <v>10973</v>
      </c>
      <c r="J9" s="23"/>
      <c r="K9" s="22">
        <v>20474</v>
      </c>
      <c r="L9" s="22">
        <f t="shared" si="1"/>
        <v>45911</v>
      </c>
      <c r="M9" s="24">
        <v>3774</v>
      </c>
    </row>
    <row r="10" spans="1:13" hidden="1" x14ac:dyDescent="0.2">
      <c r="A10" s="20"/>
      <c r="B10" s="21">
        <v>39005</v>
      </c>
      <c r="C10" s="22">
        <f t="shared" si="0"/>
        <v>46383</v>
      </c>
      <c r="D10" s="22">
        <v>60</v>
      </c>
      <c r="E10" s="22">
        <v>1639</v>
      </c>
      <c r="F10" s="22">
        <v>1113</v>
      </c>
      <c r="G10" s="22">
        <v>5062</v>
      </c>
      <c r="H10" s="22">
        <v>5577</v>
      </c>
      <c r="I10" s="23">
        <v>10097</v>
      </c>
      <c r="J10" s="23"/>
      <c r="K10" s="22">
        <v>19210</v>
      </c>
      <c r="L10" s="22">
        <f t="shared" si="1"/>
        <v>42758</v>
      </c>
      <c r="M10" s="24">
        <v>3625</v>
      </c>
    </row>
    <row r="11" spans="1:13" hidden="1" x14ac:dyDescent="0.2">
      <c r="A11" s="20"/>
      <c r="B11" s="21">
        <v>39037</v>
      </c>
      <c r="C11" s="22">
        <f t="shared" si="0"/>
        <v>49999</v>
      </c>
      <c r="D11" s="22">
        <v>60</v>
      </c>
      <c r="E11" s="22">
        <v>1654</v>
      </c>
      <c r="F11" s="22">
        <v>1250</v>
      </c>
      <c r="G11" s="22">
        <v>5323</v>
      </c>
      <c r="H11" s="22">
        <v>5969</v>
      </c>
      <c r="I11" s="23">
        <v>10544</v>
      </c>
      <c r="J11" s="23"/>
      <c r="K11" s="22">
        <v>21562</v>
      </c>
      <c r="L11" s="22">
        <f t="shared" si="1"/>
        <v>46362</v>
      </c>
      <c r="M11" s="24">
        <v>3637</v>
      </c>
    </row>
    <row r="12" spans="1:13" hidden="1" x14ac:dyDescent="0.2">
      <c r="A12" s="20"/>
      <c r="B12" s="21">
        <v>39069</v>
      </c>
      <c r="C12" s="22">
        <f t="shared" si="0"/>
        <v>67901</v>
      </c>
      <c r="D12" s="22">
        <v>60</v>
      </c>
      <c r="E12" s="22">
        <v>1861</v>
      </c>
      <c r="F12" s="22">
        <v>1402</v>
      </c>
      <c r="G12" s="22">
        <v>7643</v>
      </c>
      <c r="H12" s="22">
        <v>7561</v>
      </c>
      <c r="I12" s="23">
        <v>14982</v>
      </c>
      <c r="J12" s="23"/>
      <c r="K12" s="22">
        <v>30578</v>
      </c>
      <c r="L12" s="22">
        <f t="shared" si="1"/>
        <v>64087</v>
      </c>
      <c r="M12" s="24">
        <v>3814</v>
      </c>
    </row>
    <row r="13" spans="1:13" hidden="1" x14ac:dyDescent="0.2">
      <c r="A13" s="20"/>
      <c r="B13" s="21">
        <v>39083</v>
      </c>
      <c r="C13" s="22">
        <f t="shared" si="0"/>
        <v>48464</v>
      </c>
      <c r="D13" s="22">
        <v>60</v>
      </c>
      <c r="E13" s="22">
        <v>1764</v>
      </c>
      <c r="F13" s="22">
        <v>1231</v>
      </c>
      <c r="G13" s="22">
        <v>5048</v>
      </c>
      <c r="H13" s="22">
        <v>5423</v>
      </c>
      <c r="I13" s="23">
        <v>10227</v>
      </c>
      <c r="J13" s="23"/>
      <c r="K13" s="22">
        <v>20837</v>
      </c>
      <c r="L13" s="22">
        <f t="shared" si="1"/>
        <v>44590</v>
      </c>
      <c r="M13" s="24">
        <v>3874</v>
      </c>
    </row>
    <row r="14" spans="1:13" hidden="1" x14ac:dyDescent="0.2">
      <c r="A14" s="20"/>
      <c r="B14" s="21">
        <v>39115</v>
      </c>
      <c r="C14" s="22">
        <f t="shared" si="0"/>
        <v>47236</v>
      </c>
      <c r="D14" s="22">
        <v>60</v>
      </c>
      <c r="E14" s="22">
        <v>1760</v>
      </c>
      <c r="F14" s="22">
        <v>1194</v>
      </c>
      <c r="G14" s="22">
        <v>4954</v>
      </c>
      <c r="H14" s="22">
        <v>5566</v>
      </c>
      <c r="I14" s="23">
        <v>9923</v>
      </c>
      <c r="J14" s="23"/>
      <c r="K14" s="22">
        <v>19957</v>
      </c>
      <c r="L14" s="22">
        <f t="shared" si="1"/>
        <v>43414</v>
      </c>
      <c r="M14" s="24">
        <v>3822</v>
      </c>
    </row>
    <row r="15" spans="1:13" hidden="1" x14ac:dyDescent="0.2">
      <c r="A15" s="20"/>
      <c r="B15" s="21">
        <v>39147</v>
      </c>
      <c r="C15" s="22">
        <f t="shared" si="0"/>
        <v>49654</v>
      </c>
      <c r="D15" s="22">
        <v>60</v>
      </c>
      <c r="E15" s="22">
        <v>1726</v>
      </c>
      <c r="F15" s="22">
        <v>1152</v>
      </c>
      <c r="G15" s="22">
        <v>5227</v>
      </c>
      <c r="H15" s="22">
        <v>5858</v>
      </c>
      <c r="I15" s="23">
        <v>10498</v>
      </c>
      <c r="J15" s="23"/>
      <c r="K15" s="22">
        <v>21531</v>
      </c>
      <c r="L15" s="22">
        <f t="shared" si="1"/>
        <v>46052</v>
      </c>
      <c r="M15" s="24">
        <v>3602</v>
      </c>
    </row>
    <row r="16" spans="1:13" hidden="1" x14ac:dyDescent="0.2">
      <c r="A16" s="20"/>
      <c r="B16" s="21">
        <v>39179</v>
      </c>
      <c r="C16" s="22">
        <f t="shared" si="0"/>
        <v>51422</v>
      </c>
      <c r="D16" s="22">
        <v>60</v>
      </c>
      <c r="E16" s="22">
        <v>1783</v>
      </c>
      <c r="F16" s="22">
        <v>1272</v>
      </c>
      <c r="G16" s="22">
        <v>5778</v>
      </c>
      <c r="H16" s="22">
        <v>6330</v>
      </c>
      <c r="I16" s="23">
        <v>10392</v>
      </c>
      <c r="J16" s="23"/>
      <c r="K16" s="22">
        <v>22129</v>
      </c>
      <c r="L16" s="22">
        <f t="shared" si="1"/>
        <v>47744</v>
      </c>
      <c r="M16" s="24">
        <v>3678</v>
      </c>
    </row>
    <row r="17" spans="1:13" hidden="1" x14ac:dyDescent="0.2">
      <c r="A17" s="20"/>
      <c r="B17" s="21">
        <v>39211</v>
      </c>
      <c r="C17" s="22">
        <f t="shared" si="0"/>
        <v>52614</v>
      </c>
      <c r="D17" s="22">
        <v>60</v>
      </c>
      <c r="E17" s="22">
        <v>1861</v>
      </c>
      <c r="F17" s="22">
        <v>1201</v>
      </c>
      <c r="G17" s="22">
        <v>5778</v>
      </c>
      <c r="H17" s="22">
        <v>6002</v>
      </c>
      <c r="I17" s="23">
        <v>11075</v>
      </c>
      <c r="J17" s="23"/>
      <c r="K17" s="22">
        <v>22893</v>
      </c>
      <c r="L17" s="22">
        <f t="shared" si="1"/>
        <v>48870</v>
      </c>
      <c r="M17" s="24">
        <v>3744</v>
      </c>
    </row>
    <row r="18" spans="1:13" hidden="1" x14ac:dyDescent="0.2">
      <c r="A18" s="20"/>
      <c r="B18" s="21">
        <v>39243</v>
      </c>
      <c r="C18" s="22">
        <f t="shared" si="0"/>
        <v>51690</v>
      </c>
      <c r="D18" s="22">
        <v>60</v>
      </c>
      <c r="E18" s="22">
        <v>1671</v>
      </c>
      <c r="F18" s="22">
        <v>1161</v>
      </c>
      <c r="G18" s="22">
        <v>5508</v>
      </c>
      <c r="H18" s="22">
        <v>6334</v>
      </c>
      <c r="I18" s="23">
        <v>10999</v>
      </c>
      <c r="J18" s="23"/>
      <c r="K18" s="22">
        <v>22321</v>
      </c>
      <c r="L18" s="22">
        <f t="shared" si="1"/>
        <v>48054</v>
      </c>
      <c r="M18" s="24">
        <v>3636</v>
      </c>
    </row>
    <row r="19" spans="1:13" hidden="1" x14ac:dyDescent="0.2">
      <c r="A19" s="20" t="s">
        <v>11</v>
      </c>
      <c r="B19" s="21">
        <v>39275</v>
      </c>
      <c r="C19" s="22">
        <f t="shared" si="0"/>
        <v>52703</v>
      </c>
      <c r="D19" s="22">
        <v>60</v>
      </c>
      <c r="E19" s="22">
        <v>1714</v>
      </c>
      <c r="F19" s="22">
        <v>1166</v>
      </c>
      <c r="G19" s="22">
        <v>5408</v>
      </c>
      <c r="H19" s="22">
        <v>6046</v>
      </c>
      <c r="I19" s="23">
        <v>11686</v>
      </c>
      <c r="J19" s="23"/>
      <c r="K19" s="22">
        <v>22878</v>
      </c>
      <c r="L19" s="22">
        <f t="shared" si="1"/>
        <v>48958</v>
      </c>
      <c r="M19" s="24">
        <v>3745</v>
      </c>
    </row>
    <row r="20" spans="1:13" hidden="1" x14ac:dyDescent="0.2">
      <c r="A20" s="20"/>
      <c r="B20" s="21">
        <v>39307</v>
      </c>
      <c r="C20" s="22">
        <f t="shared" si="0"/>
        <v>58417</v>
      </c>
      <c r="D20" s="22">
        <v>60</v>
      </c>
      <c r="E20" s="22">
        <v>1809</v>
      </c>
      <c r="F20" s="22">
        <v>1301</v>
      </c>
      <c r="G20" s="22">
        <v>6133</v>
      </c>
      <c r="H20" s="22">
        <v>6577</v>
      </c>
      <c r="I20" s="23">
        <v>13363</v>
      </c>
      <c r="J20" s="23"/>
      <c r="K20" s="22">
        <v>25294</v>
      </c>
      <c r="L20" s="22">
        <f t="shared" si="1"/>
        <v>54537</v>
      </c>
      <c r="M20" s="24">
        <v>3880</v>
      </c>
    </row>
    <row r="21" spans="1:13" hidden="1" x14ac:dyDescent="0.2">
      <c r="A21" s="20"/>
      <c r="B21" s="21">
        <v>39339</v>
      </c>
      <c r="C21" s="22">
        <f t="shared" si="0"/>
        <v>54932</v>
      </c>
      <c r="D21" s="22">
        <v>60</v>
      </c>
      <c r="E21" s="22">
        <v>1751</v>
      </c>
      <c r="F21" s="22">
        <v>1288</v>
      </c>
      <c r="G21" s="22">
        <v>5559</v>
      </c>
      <c r="H21" s="22">
        <v>6150</v>
      </c>
      <c r="I21" s="23">
        <v>12105</v>
      </c>
      <c r="J21" s="23"/>
      <c r="K21" s="22">
        <v>24159</v>
      </c>
      <c r="L21" s="22">
        <f t="shared" si="1"/>
        <v>51072</v>
      </c>
      <c r="M21" s="24">
        <v>3860</v>
      </c>
    </row>
    <row r="22" spans="1:13" hidden="1" x14ac:dyDescent="0.2">
      <c r="A22" s="20"/>
      <c r="B22" s="21">
        <v>39371</v>
      </c>
      <c r="C22" s="22">
        <f t="shared" si="0"/>
        <v>52163</v>
      </c>
      <c r="D22" s="22">
        <v>60</v>
      </c>
      <c r="E22" s="22">
        <v>1769</v>
      </c>
      <c r="F22" s="22">
        <v>1280</v>
      </c>
      <c r="G22" s="22">
        <v>5224</v>
      </c>
      <c r="H22" s="22">
        <v>6201</v>
      </c>
      <c r="I22" s="23">
        <v>10910</v>
      </c>
      <c r="J22" s="23"/>
      <c r="K22" s="22">
        <v>22897</v>
      </c>
      <c r="L22" s="22">
        <f t="shared" si="1"/>
        <v>48341</v>
      </c>
      <c r="M22" s="24">
        <v>3822</v>
      </c>
    </row>
    <row r="23" spans="1:13" hidden="1" x14ac:dyDescent="0.2">
      <c r="A23" s="20"/>
      <c r="B23" s="21">
        <v>39403</v>
      </c>
      <c r="C23" s="22">
        <f t="shared" si="0"/>
        <v>54710</v>
      </c>
      <c r="D23" s="22">
        <v>60</v>
      </c>
      <c r="E23" s="22">
        <v>1920</v>
      </c>
      <c r="F23" s="22">
        <v>1350</v>
      </c>
      <c r="G23" s="22">
        <v>5528</v>
      </c>
      <c r="H23" s="22">
        <v>6612</v>
      </c>
      <c r="I23" s="23">
        <v>11416</v>
      </c>
      <c r="J23" s="23"/>
      <c r="K23" s="22">
        <v>23978</v>
      </c>
      <c r="L23" s="22">
        <f t="shared" si="1"/>
        <v>50864</v>
      </c>
      <c r="M23" s="24">
        <v>3846</v>
      </c>
    </row>
    <row r="24" spans="1:13" hidden="1" x14ac:dyDescent="0.2">
      <c r="A24" s="20"/>
      <c r="B24" s="21">
        <v>39435</v>
      </c>
      <c r="C24" s="22">
        <f t="shared" si="0"/>
        <v>70884</v>
      </c>
      <c r="D24" s="22">
        <v>60</v>
      </c>
      <c r="E24" s="22">
        <v>1923</v>
      </c>
      <c r="F24" s="22">
        <v>1525</v>
      </c>
      <c r="G24" s="22">
        <v>6373</v>
      </c>
      <c r="H24" s="22">
        <v>7783</v>
      </c>
      <c r="I24" s="23">
        <v>15130</v>
      </c>
      <c r="J24" s="23"/>
      <c r="K24" s="22">
        <v>34127</v>
      </c>
      <c r="L24" s="22">
        <f t="shared" si="1"/>
        <v>66921</v>
      </c>
      <c r="M24" s="24">
        <v>3963</v>
      </c>
    </row>
    <row r="25" spans="1:13" hidden="1" x14ac:dyDescent="0.2">
      <c r="A25" s="20"/>
      <c r="B25" s="21">
        <v>39448</v>
      </c>
      <c r="C25" s="22">
        <f t="shared" si="0"/>
        <v>54126</v>
      </c>
      <c r="D25" s="22">
        <v>60</v>
      </c>
      <c r="E25" s="22">
        <v>1926</v>
      </c>
      <c r="F25" s="22">
        <v>1249</v>
      </c>
      <c r="G25" s="22">
        <v>4839</v>
      </c>
      <c r="H25" s="22">
        <v>5765</v>
      </c>
      <c r="I25" s="23">
        <v>11577</v>
      </c>
      <c r="J25" s="23"/>
      <c r="K25" s="22">
        <v>24726</v>
      </c>
      <c r="L25" s="22">
        <f t="shared" si="1"/>
        <v>50142</v>
      </c>
      <c r="M25" s="24">
        <v>3984</v>
      </c>
    </row>
    <row r="26" spans="1:13" hidden="1" x14ac:dyDescent="0.2">
      <c r="A26" s="20"/>
      <c r="B26" s="21">
        <v>39480</v>
      </c>
      <c r="C26" s="22">
        <f t="shared" si="0"/>
        <v>51542</v>
      </c>
      <c r="D26" s="22">
        <v>60</v>
      </c>
      <c r="E26" s="22">
        <v>1786</v>
      </c>
      <c r="F26" s="22">
        <v>1241</v>
      </c>
      <c r="G26" s="22">
        <v>4739</v>
      </c>
      <c r="H26" s="22">
        <v>5707</v>
      </c>
      <c r="I26" s="23">
        <v>10397</v>
      </c>
      <c r="J26" s="23"/>
      <c r="K26" s="22">
        <v>23757</v>
      </c>
      <c r="L26" s="22">
        <f t="shared" si="1"/>
        <v>47687</v>
      </c>
      <c r="M26" s="24">
        <v>3855</v>
      </c>
    </row>
    <row r="27" spans="1:13" hidden="1" x14ac:dyDescent="0.2">
      <c r="A27" s="20"/>
      <c r="B27" s="21">
        <v>39512</v>
      </c>
      <c r="C27" s="22">
        <f t="shared" si="0"/>
        <v>52354</v>
      </c>
      <c r="D27" s="22">
        <v>60</v>
      </c>
      <c r="E27" s="22">
        <v>1750</v>
      </c>
      <c r="F27" s="22">
        <v>1191</v>
      </c>
      <c r="G27" s="22">
        <v>4849</v>
      </c>
      <c r="H27" s="22">
        <v>5758</v>
      </c>
      <c r="I27" s="23">
        <v>11343</v>
      </c>
      <c r="J27" s="23"/>
      <c r="K27" s="22">
        <v>23599</v>
      </c>
      <c r="L27" s="22">
        <f t="shared" si="1"/>
        <v>48550</v>
      </c>
      <c r="M27" s="24">
        <v>3804</v>
      </c>
    </row>
    <row r="28" spans="1:13" hidden="1" x14ac:dyDescent="0.2">
      <c r="A28" s="20"/>
      <c r="B28" s="21">
        <v>39544</v>
      </c>
      <c r="C28" s="22">
        <f t="shared" si="0"/>
        <v>48765</v>
      </c>
      <c r="D28" s="22">
        <v>60</v>
      </c>
      <c r="E28" s="22">
        <v>1756</v>
      </c>
      <c r="F28" s="22">
        <v>1202</v>
      </c>
      <c r="G28" s="22">
        <v>4274</v>
      </c>
      <c r="H28" s="22">
        <v>5589</v>
      </c>
      <c r="I28" s="23">
        <v>9549</v>
      </c>
      <c r="J28" s="23"/>
      <c r="K28" s="22">
        <v>22562</v>
      </c>
      <c r="L28" s="22">
        <f t="shared" si="1"/>
        <v>44992</v>
      </c>
      <c r="M28" s="24">
        <v>3773</v>
      </c>
    </row>
    <row r="29" spans="1:13" hidden="1" x14ac:dyDescent="0.2">
      <c r="A29" s="20"/>
      <c r="B29" s="21">
        <v>39576</v>
      </c>
      <c r="C29" s="22">
        <f t="shared" si="0"/>
        <v>54225</v>
      </c>
      <c r="D29" s="22">
        <v>60</v>
      </c>
      <c r="E29" s="22">
        <v>1775</v>
      </c>
      <c r="F29" s="22">
        <v>1226</v>
      </c>
      <c r="G29" s="22">
        <v>4769</v>
      </c>
      <c r="H29" s="22">
        <v>6041</v>
      </c>
      <c r="I29" s="23">
        <v>12116</v>
      </c>
      <c r="J29" s="23"/>
      <c r="K29" s="22">
        <v>24413</v>
      </c>
      <c r="L29" s="22">
        <f t="shared" ref="L29:L74" si="2">SUM(D29:K29)</f>
        <v>50400</v>
      </c>
      <c r="M29" s="24">
        <v>3825</v>
      </c>
    </row>
    <row r="30" spans="1:13" hidden="1" x14ac:dyDescent="0.2">
      <c r="A30" s="20"/>
      <c r="B30" s="21">
        <v>39608</v>
      </c>
      <c r="C30" s="22">
        <f t="shared" si="0"/>
        <v>53591</v>
      </c>
      <c r="D30" s="22">
        <v>60</v>
      </c>
      <c r="E30" s="22">
        <v>1819</v>
      </c>
      <c r="F30" s="22">
        <v>1282</v>
      </c>
      <c r="G30" s="22">
        <v>4785</v>
      </c>
      <c r="H30" s="22">
        <v>6083</v>
      </c>
      <c r="I30" s="23">
        <v>11276</v>
      </c>
      <c r="J30" s="23"/>
      <c r="K30" s="22">
        <v>24414</v>
      </c>
      <c r="L30" s="22">
        <f t="shared" si="2"/>
        <v>49719</v>
      </c>
      <c r="M30" s="24">
        <v>3872</v>
      </c>
    </row>
    <row r="31" spans="1:13" hidden="1" x14ac:dyDescent="0.2">
      <c r="A31" s="20" t="s">
        <v>12</v>
      </c>
      <c r="B31" s="21">
        <v>39640</v>
      </c>
      <c r="C31" s="22">
        <f t="shared" si="0"/>
        <v>55884</v>
      </c>
      <c r="D31" s="22">
        <v>60</v>
      </c>
      <c r="E31" s="22">
        <v>1782</v>
      </c>
      <c r="F31" s="22">
        <v>1302</v>
      </c>
      <c r="G31" s="22">
        <v>4703</v>
      </c>
      <c r="H31" s="22">
        <v>6320</v>
      </c>
      <c r="I31" s="23">
        <v>11764</v>
      </c>
      <c r="J31" s="23"/>
      <c r="K31" s="22">
        <v>26057</v>
      </c>
      <c r="L31" s="22">
        <f t="shared" si="2"/>
        <v>51988</v>
      </c>
      <c r="M31" s="24">
        <v>3896</v>
      </c>
    </row>
    <row r="32" spans="1:13" hidden="1" x14ac:dyDescent="0.2">
      <c r="A32" s="20"/>
      <c r="B32" s="21">
        <v>39672</v>
      </c>
      <c r="C32" s="22">
        <f t="shared" si="0"/>
        <v>57464</v>
      </c>
      <c r="D32" s="22">
        <v>60</v>
      </c>
      <c r="E32" s="22">
        <v>1819</v>
      </c>
      <c r="F32" s="22">
        <v>1322</v>
      </c>
      <c r="G32" s="22">
        <v>4684</v>
      </c>
      <c r="H32" s="22">
        <v>6691</v>
      </c>
      <c r="I32" s="23">
        <v>12559</v>
      </c>
      <c r="J32" s="23"/>
      <c r="K32" s="22">
        <v>26428</v>
      </c>
      <c r="L32" s="22">
        <f t="shared" si="2"/>
        <v>53563</v>
      </c>
      <c r="M32" s="24">
        <v>3901</v>
      </c>
    </row>
    <row r="33" spans="1:13" hidden="1" x14ac:dyDescent="0.2">
      <c r="A33" s="20"/>
      <c r="B33" s="21">
        <v>39704</v>
      </c>
      <c r="C33" s="22">
        <f t="shared" si="0"/>
        <v>53136</v>
      </c>
      <c r="D33" s="22">
        <v>60</v>
      </c>
      <c r="E33" s="22">
        <v>1799</v>
      </c>
      <c r="F33" s="22">
        <v>1212</v>
      </c>
      <c r="G33" s="22">
        <v>4574</v>
      </c>
      <c r="H33" s="22">
        <v>5642</v>
      </c>
      <c r="I33" s="23">
        <v>11462</v>
      </c>
      <c r="J33" s="23"/>
      <c r="K33" s="22">
        <v>24490</v>
      </c>
      <c r="L33" s="22">
        <f t="shared" si="2"/>
        <v>49239</v>
      </c>
      <c r="M33" s="24">
        <v>3897</v>
      </c>
    </row>
    <row r="34" spans="1:13" hidden="1" x14ac:dyDescent="0.2">
      <c r="A34" s="20"/>
      <c r="B34" s="21">
        <v>39736</v>
      </c>
      <c r="C34" s="22">
        <f t="shared" si="0"/>
        <v>55659</v>
      </c>
      <c r="D34" s="22">
        <v>60</v>
      </c>
      <c r="E34" s="22">
        <v>1817</v>
      </c>
      <c r="F34" s="22">
        <v>1242</v>
      </c>
      <c r="G34" s="22">
        <v>4715</v>
      </c>
      <c r="H34" s="22">
        <v>6004</v>
      </c>
      <c r="I34" s="23">
        <v>11627</v>
      </c>
      <c r="J34" s="23"/>
      <c r="K34" s="22">
        <v>26251</v>
      </c>
      <c r="L34" s="22">
        <f t="shared" si="2"/>
        <v>51716</v>
      </c>
      <c r="M34" s="24">
        <v>3943</v>
      </c>
    </row>
    <row r="35" spans="1:13" hidden="1" x14ac:dyDescent="0.2">
      <c r="A35" s="20"/>
      <c r="B35" s="21">
        <v>39768</v>
      </c>
      <c r="C35" s="22">
        <f t="shared" si="0"/>
        <v>54344</v>
      </c>
      <c r="D35" s="22">
        <v>60</v>
      </c>
      <c r="E35" s="22">
        <v>1804</v>
      </c>
      <c r="F35" s="22">
        <v>1246</v>
      </c>
      <c r="G35" s="22">
        <v>4760</v>
      </c>
      <c r="H35" s="22">
        <v>6126</v>
      </c>
      <c r="I35" s="23">
        <v>11336</v>
      </c>
      <c r="J35" s="23"/>
      <c r="K35" s="22">
        <v>25055</v>
      </c>
      <c r="L35" s="22">
        <f t="shared" si="2"/>
        <v>50387</v>
      </c>
      <c r="M35" s="24">
        <v>3957</v>
      </c>
    </row>
    <row r="36" spans="1:13" hidden="1" x14ac:dyDescent="0.2">
      <c r="A36" s="20"/>
      <c r="B36" s="21">
        <v>39800</v>
      </c>
      <c r="C36" s="22">
        <f t="shared" si="0"/>
        <v>67852</v>
      </c>
      <c r="D36" s="22">
        <v>60</v>
      </c>
      <c r="E36" s="22">
        <v>2005</v>
      </c>
      <c r="F36" s="22">
        <v>1453</v>
      </c>
      <c r="G36" s="22">
        <v>5761</v>
      </c>
      <c r="H36" s="22">
        <v>7186</v>
      </c>
      <c r="I36" s="23">
        <v>14841</v>
      </c>
      <c r="J36" s="23"/>
      <c r="K36" s="22">
        <v>32533</v>
      </c>
      <c r="L36" s="22">
        <f t="shared" si="2"/>
        <v>63839</v>
      </c>
      <c r="M36" s="24">
        <v>4013</v>
      </c>
    </row>
    <row r="37" spans="1:13" hidden="1" x14ac:dyDescent="0.2">
      <c r="A37" s="20"/>
      <c r="B37" s="21">
        <v>39832</v>
      </c>
      <c r="C37" s="22">
        <f t="shared" si="0"/>
        <v>54195</v>
      </c>
      <c r="D37" s="22">
        <v>60</v>
      </c>
      <c r="E37" s="22">
        <v>1864</v>
      </c>
      <c r="F37" s="22">
        <v>1263</v>
      </c>
      <c r="G37" s="22">
        <v>4801</v>
      </c>
      <c r="H37" s="22">
        <v>6028</v>
      </c>
      <c r="I37" s="23">
        <v>11771</v>
      </c>
      <c r="J37" s="23"/>
      <c r="K37" s="22">
        <v>24377</v>
      </c>
      <c r="L37" s="22">
        <f t="shared" si="2"/>
        <v>50164</v>
      </c>
      <c r="M37" s="24">
        <v>4031</v>
      </c>
    </row>
    <row r="38" spans="1:13" hidden="1" x14ac:dyDescent="0.2">
      <c r="A38" s="20"/>
      <c r="B38" s="21">
        <v>39864</v>
      </c>
      <c r="C38" s="22">
        <f t="shared" si="0"/>
        <v>51563</v>
      </c>
      <c r="D38" s="22">
        <v>60</v>
      </c>
      <c r="E38" s="22">
        <v>1859</v>
      </c>
      <c r="F38" s="22">
        <v>1268</v>
      </c>
      <c r="G38" s="22">
        <v>4652</v>
      </c>
      <c r="H38" s="22">
        <v>5778</v>
      </c>
      <c r="I38" s="23">
        <v>11152</v>
      </c>
      <c r="J38" s="23"/>
      <c r="K38" s="22">
        <v>22847</v>
      </c>
      <c r="L38" s="22">
        <f t="shared" si="2"/>
        <v>47616</v>
      </c>
      <c r="M38" s="24">
        <v>3947</v>
      </c>
    </row>
    <row r="39" spans="1:13" hidden="1" x14ac:dyDescent="0.2">
      <c r="A39" s="20"/>
      <c r="B39" s="21">
        <v>39896</v>
      </c>
      <c r="C39" s="22">
        <f t="shared" si="0"/>
        <v>51012</v>
      </c>
      <c r="D39" s="22">
        <v>60</v>
      </c>
      <c r="E39" s="22">
        <v>1802</v>
      </c>
      <c r="F39" s="22">
        <v>1208</v>
      </c>
      <c r="G39" s="22">
        <v>4753</v>
      </c>
      <c r="H39" s="22">
        <v>6039</v>
      </c>
      <c r="I39" s="23">
        <v>10877</v>
      </c>
      <c r="J39" s="23"/>
      <c r="K39" s="22">
        <v>22345</v>
      </c>
      <c r="L39" s="22">
        <f t="shared" si="2"/>
        <v>47084</v>
      </c>
      <c r="M39" s="24">
        <v>3928</v>
      </c>
    </row>
    <row r="40" spans="1:13" hidden="1" x14ac:dyDescent="0.2">
      <c r="A40" s="20"/>
      <c r="B40" s="21">
        <v>39928</v>
      </c>
      <c r="C40" s="22">
        <f t="shared" si="0"/>
        <v>51948</v>
      </c>
      <c r="D40" s="22">
        <v>60</v>
      </c>
      <c r="E40" s="22">
        <v>1876</v>
      </c>
      <c r="F40" s="22">
        <v>1263</v>
      </c>
      <c r="G40" s="22">
        <v>4804</v>
      </c>
      <c r="H40" s="22">
        <v>6121</v>
      </c>
      <c r="I40" s="23">
        <v>10607</v>
      </c>
      <c r="J40" s="23"/>
      <c r="K40" s="22">
        <v>23293</v>
      </c>
      <c r="L40" s="22">
        <f t="shared" si="2"/>
        <v>48024</v>
      </c>
      <c r="M40" s="24">
        <v>3924</v>
      </c>
    </row>
    <row r="41" spans="1:13" hidden="1" x14ac:dyDescent="0.2">
      <c r="A41" s="20"/>
      <c r="B41" s="21">
        <v>39960</v>
      </c>
      <c r="C41" s="22">
        <f t="shared" si="0"/>
        <v>54677</v>
      </c>
      <c r="D41" s="22">
        <v>60</v>
      </c>
      <c r="E41" s="22">
        <v>1904</v>
      </c>
      <c r="F41" s="22">
        <v>1213</v>
      </c>
      <c r="G41" s="22">
        <v>4724</v>
      </c>
      <c r="H41" s="22">
        <v>6282</v>
      </c>
      <c r="I41" s="23">
        <v>11428</v>
      </c>
      <c r="J41" s="23"/>
      <c r="K41" s="22">
        <v>25103</v>
      </c>
      <c r="L41" s="22">
        <f t="shared" si="2"/>
        <v>50714</v>
      </c>
      <c r="M41" s="24">
        <v>3963</v>
      </c>
    </row>
    <row r="42" spans="1:13" hidden="1" x14ac:dyDescent="0.2">
      <c r="A42" s="20"/>
      <c r="B42" s="21">
        <v>39992</v>
      </c>
      <c r="C42" s="22">
        <f t="shared" si="0"/>
        <v>51711</v>
      </c>
      <c r="D42" s="22">
        <v>60</v>
      </c>
      <c r="E42" s="22">
        <v>1907</v>
      </c>
      <c r="F42" s="22">
        <v>1355</v>
      </c>
      <c r="G42" s="22">
        <v>4680</v>
      </c>
      <c r="H42" s="22">
        <v>6113</v>
      </c>
      <c r="I42" s="23">
        <v>10754</v>
      </c>
      <c r="J42" s="23"/>
      <c r="K42" s="22">
        <v>22893</v>
      </c>
      <c r="L42" s="22">
        <f t="shared" si="2"/>
        <v>47762</v>
      </c>
      <c r="M42" s="24">
        <v>3949</v>
      </c>
    </row>
    <row r="43" spans="1:13" hidden="1" x14ac:dyDescent="0.2">
      <c r="A43" s="20" t="s">
        <v>13</v>
      </c>
      <c r="B43" s="21">
        <v>40024</v>
      </c>
      <c r="C43" s="22">
        <f t="shared" si="0"/>
        <v>55992</v>
      </c>
      <c r="D43" s="22">
        <v>60</v>
      </c>
      <c r="E43" s="22">
        <v>1926</v>
      </c>
      <c r="F43" s="22">
        <v>1351</v>
      </c>
      <c r="G43" s="22">
        <v>4905</v>
      </c>
      <c r="H43" s="22">
        <v>6563</v>
      </c>
      <c r="I43" s="23">
        <v>11864</v>
      </c>
      <c r="J43" s="23"/>
      <c r="K43" s="22">
        <v>25264</v>
      </c>
      <c r="L43" s="22">
        <f t="shared" si="2"/>
        <v>51933</v>
      </c>
      <c r="M43" s="24">
        <v>4059</v>
      </c>
    </row>
    <row r="44" spans="1:13" hidden="1" x14ac:dyDescent="0.2">
      <c r="A44" s="20"/>
      <c r="B44" s="21">
        <v>40056</v>
      </c>
      <c r="C44" s="22">
        <f t="shared" si="0"/>
        <v>58103</v>
      </c>
      <c r="D44" s="22">
        <v>60</v>
      </c>
      <c r="E44" s="22">
        <v>1909</v>
      </c>
      <c r="F44" s="22">
        <v>1299</v>
      </c>
      <c r="G44" s="22">
        <v>5215</v>
      </c>
      <c r="H44" s="22">
        <v>6895</v>
      </c>
      <c r="I44" s="23">
        <v>12348</v>
      </c>
      <c r="J44" s="23"/>
      <c r="K44" s="22">
        <v>26363</v>
      </c>
      <c r="L44" s="22">
        <f t="shared" si="2"/>
        <v>54089</v>
      </c>
      <c r="M44" s="24">
        <v>4014</v>
      </c>
    </row>
    <row r="45" spans="1:13" hidden="1" x14ac:dyDescent="0.2">
      <c r="A45" s="20"/>
      <c r="B45" s="21">
        <v>40057</v>
      </c>
      <c r="C45" s="22">
        <f t="shared" si="0"/>
        <v>53032</v>
      </c>
      <c r="D45" s="22">
        <v>60</v>
      </c>
      <c r="E45" s="22">
        <v>1888</v>
      </c>
      <c r="F45" s="22">
        <v>1274</v>
      </c>
      <c r="G45" s="22">
        <v>4596</v>
      </c>
      <c r="H45" s="22">
        <v>6016</v>
      </c>
      <c r="I45" s="23">
        <v>11103</v>
      </c>
      <c r="J45" s="23"/>
      <c r="K45" s="22">
        <v>24082</v>
      </c>
      <c r="L45" s="22">
        <f t="shared" si="2"/>
        <v>49019</v>
      </c>
      <c r="M45" s="24">
        <v>4013</v>
      </c>
    </row>
    <row r="46" spans="1:13" hidden="1" x14ac:dyDescent="0.2">
      <c r="A46" s="20"/>
      <c r="B46" s="21">
        <v>40088</v>
      </c>
      <c r="C46" s="22">
        <f t="shared" si="0"/>
        <v>55172</v>
      </c>
      <c r="D46" s="22">
        <v>60</v>
      </c>
      <c r="E46" s="22">
        <v>1973</v>
      </c>
      <c r="F46" s="22">
        <v>1369</v>
      </c>
      <c r="G46" s="22">
        <v>4872</v>
      </c>
      <c r="H46" s="22">
        <v>6077</v>
      </c>
      <c r="I46" s="23">
        <v>11203</v>
      </c>
      <c r="J46" s="23"/>
      <c r="K46" s="22">
        <v>25461</v>
      </c>
      <c r="L46" s="22">
        <f t="shared" si="2"/>
        <v>51015</v>
      </c>
      <c r="M46" s="24">
        <v>4157</v>
      </c>
    </row>
    <row r="47" spans="1:13" hidden="1" x14ac:dyDescent="0.2">
      <c r="A47" s="20"/>
      <c r="B47" s="21">
        <v>40119</v>
      </c>
      <c r="C47" s="22">
        <f t="shared" si="0"/>
        <v>56773</v>
      </c>
      <c r="D47" s="22">
        <v>60</v>
      </c>
      <c r="E47" s="22">
        <v>1924</v>
      </c>
      <c r="F47" s="22">
        <v>1301</v>
      </c>
      <c r="G47" s="22">
        <v>4793</v>
      </c>
      <c r="H47" s="22">
        <v>6098</v>
      </c>
      <c r="I47" s="23">
        <v>11183</v>
      </c>
      <c r="J47" s="23"/>
      <c r="K47" s="22">
        <v>27221</v>
      </c>
      <c r="L47" s="22">
        <f t="shared" si="2"/>
        <v>52580</v>
      </c>
      <c r="M47" s="24">
        <v>4193</v>
      </c>
    </row>
    <row r="48" spans="1:13" hidden="1" x14ac:dyDescent="0.2">
      <c r="A48" s="20"/>
      <c r="B48" s="21">
        <v>40150</v>
      </c>
      <c r="C48" s="22">
        <f t="shared" si="0"/>
        <v>70011</v>
      </c>
      <c r="D48" s="22">
        <v>60</v>
      </c>
      <c r="E48" s="22">
        <v>2106</v>
      </c>
      <c r="F48" s="22">
        <v>1616</v>
      </c>
      <c r="G48" s="22">
        <v>6043</v>
      </c>
      <c r="H48" s="22">
        <v>7349</v>
      </c>
      <c r="I48" s="23">
        <v>14837</v>
      </c>
      <c r="J48" s="23"/>
      <c r="K48" s="22">
        <v>33682</v>
      </c>
      <c r="L48" s="22">
        <f t="shared" si="2"/>
        <v>65693</v>
      </c>
      <c r="M48" s="24">
        <v>4318</v>
      </c>
    </row>
    <row r="49" spans="1:13" hidden="1" x14ac:dyDescent="0.2">
      <c r="A49" s="20"/>
      <c r="B49" s="21">
        <v>40181</v>
      </c>
      <c r="C49" s="22">
        <f t="shared" si="0"/>
        <v>56890</v>
      </c>
      <c r="D49" s="22">
        <v>60</v>
      </c>
      <c r="E49" s="22">
        <v>2024</v>
      </c>
      <c r="F49" s="22">
        <v>1359</v>
      </c>
      <c r="G49" s="22">
        <v>5054</v>
      </c>
      <c r="H49" s="22">
        <v>6321</v>
      </c>
      <c r="I49" s="23">
        <v>11986</v>
      </c>
      <c r="J49" s="23"/>
      <c r="K49" s="22">
        <v>25759</v>
      </c>
      <c r="L49" s="22">
        <f t="shared" si="2"/>
        <v>52563</v>
      </c>
      <c r="M49" s="24">
        <v>4327</v>
      </c>
    </row>
    <row r="50" spans="1:13" hidden="1" x14ac:dyDescent="0.2">
      <c r="A50" s="20"/>
      <c r="B50" s="21">
        <v>40212</v>
      </c>
      <c r="C50" s="22">
        <f t="shared" si="0"/>
        <v>54912</v>
      </c>
      <c r="D50" s="22">
        <v>60</v>
      </c>
      <c r="E50" s="22">
        <v>1935</v>
      </c>
      <c r="F50" s="22">
        <v>1319</v>
      </c>
      <c r="G50" s="22">
        <v>5096</v>
      </c>
      <c r="H50" s="22">
        <v>6424</v>
      </c>
      <c r="I50" s="23">
        <v>11620</v>
      </c>
      <c r="J50" s="23"/>
      <c r="K50" s="22">
        <v>24268</v>
      </c>
      <c r="L50" s="22">
        <f t="shared" si="2"/>
        <v>50722</v>
      </c>
      <c r="M50" s="24">
        <v>4190</v>
      </c>
    </row>
    <row r="51" spans="1:13" hidden="1" x14ac:dyDescent="0.2">
      <c r="A51" s="20"/>
      <c r="B51" s="21">
        <v>40243</v>
      </c>
      <c r="C51" s="22">
        <f t="shared" si="0"/>
        <v>51648</v>
      </c>
      <c r="D51" s="22">
        <v>60</v>
      </c>
      <c r="E51" s="22">
        <v>1916</v>
      </c>
      <c r="F51" s="22">
        <v>1309</v>
      </c>
      <c r="G51" s="22">
        <v>4807</v>
      </c>
      <c r="H51" s="22">
        <v>6076</v>
      </c>
      <c r="I51" s="23">
        <v>10227</v>
      </c>
      <c r="J51" s="23"/>
      <c r="K51" s="22">
        <v>23063</v>
      </c>
      <c r="L51" s="22">
        <f t="shared" si="2"/>
        <v>47458</v>
      </c>
      <c r="M51" s="24">
        <v>4190</v>
      </c>
    </row>
    <row r="52" spans="1:13" hidden="1" x14ac:dyDescent="0.2">
      <c r="A52" s="20"/>
      <c r="B52" s="21">
        <v>40274</v>
      </c>
      <c r="C52" s="22">
        <f t="shared" si="0"/>
        <v>51872</v>
      </c>
      <c r="D52" s="22">
        <v>60</v>
      </c>
      <c r="E52" s="22">
        <v>1952</v>
      </c>
      <c r="F52" s="22">
        <v>1383</v>
      </c>
      <c r="G52" s="22">
        <v>5087</v>
      </c>
      <c r="H52" s="22">
        <v>6086</v>
      </c>
      <c r="I52" s="23">
        <v>10517</v>
      </c>
      <c r="J52" s="23"/>
      <c r="K52" s="22">
        <v>22551</v>
      </c>
      <c r="L52" s="22">
        <f t="shared" si="2"/>
        <v>47636</v>
      </c>
      <c r="M52" s="24">
        <v>4236</v>
      </c>
    </row>
    <row r="53" spans="1:13" hidden="1" x14ac:dyDescent="0.2">
      <c r="A53" s="20"/>
      <c r="B53" s="21">
        <v>40305</v>
      </c>
      <c r="C53" s="22">
        <f t="shared" si="0"/>
        <v>56076</v>
      </c>
      <c r="D53" s="22">
        <v>60</v>
      </c>
      <c r="E53" s="22">
        <v>2007</v>
      </c>
      <c r="F53" s="22">
        <v>1366</v>
      </c>
      <c r="G53" s="22">
        <v>5098</v>
      </c>
      <c r="H53" s="22">
        <v>6268</v>
      </c>
      <c r="I53" s="23">
        <v>12297</v>
      </c>
      <c r="J53" s="23"/>
      <c r="K53" s="22">
        <v>24660</v>
      </c>
      <c r="L53" s="22">
        <f t="shared" si="2"/>
        <v>51756</v>
      </c>
      <c r="M53" s="24">
        <v>4320</v>
      </c>
    </row>
    <row r="54" spans="1:13" hidden="1" x14ac:dyDescent="0.2">
      <c r="A54" s="20"/>
      <c r="B54" s="21">
        <v>40336</v>
      </c>
      <c r="C54" s="22">
        <f t="shared" si="0"/>
        <v>51784</v>
      </c>
      <c r="D54" s="22">
        <v>60</v>
      </c>
      <c r="E54" s="22">
        <v>1906</v>
      </c>
      <c r="F54" s="22">
        <v>1276</v>
      </c>
      <c r="G54" s="22">
        <v>4754</v>
      </c>
      <c r="H54" s="22">
        <v>5990</v>
      </c>
      <c r="I54" s="23">
        <v>10763</v>
      </c>
      <c r="J54" s="23"/>
      <c r="K54" s="22">
        <v>22696</v>
      </c>
      <c r="L54" s="22">
        <f t="shared" si="2"/>
        <v>47445</v>
      </c>
      <c r="M54" s="24">
        <v>4339</v>
      </c>
    </row>
    <row r="55" spans="1:13" hidden="1" x14ac:dyDescent="0.2">
      <c r="A55" s="25" t="s">
        <v>14</v>
      </c>
      <c r="B55" s="21">
        <v>40367</v>
      </c>
      <c r="C55" s="22">
        <f t="shared" si="0"/>
        <v>57521</v>
      </c>
      <c r="D55" s="22">
        <v>60</v>
      </c>
      <c r="E55" s="22">
        <v>1975</v>
      </c>
      <c r="F55" s="22">
        <v>1338</v>
      </c>
      <c r="G55" s="22">
        <v>5205</v>
      </c>
      <c r="H55" s="22">
        <v>6603</v>
      </c>
      <c r="I55" s="23">
        <v>12148</v>
      </c>
      <c r="J55" s="23"/>
      <c r="K55" s="22">
        <v>25973</v>
      </c>
      <c r="L55" s="22">
        <f t="shared" si="2"/>
        <v>53302</v>
      </c>
      <c r="M55" s="24">
        <v>4219</v>
      </c>
    </row>
    <row r="56" spans="1:13" hidden="1" x14ac:dyDescent="0.2">
      <c r="A56" s="20"/>
      <c r="B56" s="21">
        <v>40398</v>
      </c>
      <c r="C56" s="22">
        <f t="shared" si="0"/>
        <v>55516</v>
      </c>
      <c r="D56" s="22">
        <v>60</v>
      </c>
      <c r="E56" s="22">
        <v>1923</v>
      </c>
      <c r="F56" s="22">
        <v>1288</v>
      </c>
      <c r="G56" s="22">
        <v>4876</v>
      </c>
      <c r="H56" s="22">
        <v>6345</v>
      </c>
      <c r="I56" s="23">
        <v>11889</v>
      </c>
      <c r="J56" s="23"/>
      <c r="K56" s="22">
        <v>24829</v>
      </c>
      <c r="L56" s="22">
        <f t="shared" si="2"/>
        <v>51210</v>
      </c>
      <c r="M56" s="24">
        <v>4306</v>
      </c>
    </row>
    <row r="57" spans="1:13" hidden="1" x14ac:dyDescent="0.2">
      <c r="A57" s="20"/>
      <c r="B57" s="21">
        <v>40429</v>
      </c>
      <c r="C57" s="22">
        <f t="shared" si="0"/>
        <v>55669</v>
      </c>
      <c r="D57" s="22">
        <v>60</v>
      </c>
      <c r="E57" s="22">
        <v>1943</v>
      </c>
      <c r="F57" s="22">
        <v>1613</v>
      </c>
      <c r="G57" s="22">
        <v>5287</v>
      </c>
      <c r="H57" s="22">
        <v>6647</v>
      </c>
      <c r="I57" s="23">
        <v>12280</v>
      </c>
      <c r="J57" s="23"/>
      <c r="K57" s="22">
        <v>23647</v>
      </c>
      <c r="L57" s="22">
        <f t="shared" si="2"/>
        <v>51477</v>
      </c>
      <c r="M57" s="24">
        <v>4192</v>
      </c>
    </row>
    <row r="58" spans="1:13" hidden="1" x14ac:dyDescent="0.2">
      <c r="A58" s="20"/>
      <c r="B58" s="21">
        <v>40460</v>
      </c>
      <c r="C58" s="22">
        <f t="shared" si="0"/>
        <v>56810</v>
      </c>
      <c r="D58" s="22">
        <v>60</v>
      </c>
      <c r="E58" s="22">
        <v>1978</v>
      </c>
      <c r="F58" s="22">
        <v>1641</v>
      </c>
      <c r="G58" s="22">
        <v>5353</v>
      </c>
      <c r="H58" s="22">
        <v>6498</v>
      </c>
      <c r="I58" s="23">
        <v>12495</v>
      </c>
      <c r="J58" s="23"/>
      <c r="K58" s="22">
        <v>24507</v>
      </c>
      <c r="L58" s="22">
        <f t="shared" si="2"/>
        <v>52532</v>
      </c>
      <c r="M58" s="24">
        <v>4278</v>
      </c>
    </row>
    <row r="59" spans="1:13" hidden="1" x14ac:dyDescent="0.2">
      <c r="A59" s="20"/>
      <c r="B59" s="21">
        <v>40491</v>
      </c>
      <c r="C59" s="22">
        <f t="shared" si="0"/>
        <v>57494</v>
      </c>
      <c r="D59" s="22">
        <v>60</v>
      </c>
      <c r="E59" s="22">
        <v>2022</v>
      </c>
      <c r="F59" s="22">
        <v>1673</v>
      </c>
      <c r="G59" s="22">
        <v>5510</v>
      </c>
      <c r="H59" s="22">
        <v>6350</v>
      </c>
      <c r="I59" s="23">
        <v>12901</v>
      </c>
      <c r="J59" s="23"/>
      <c r="K59" s="22">
        <v>24634</v>
      </c>
      <c r="L59" s="22">
        <f t="shared" si="2"/>
        <v>53150</v>
      </c>
      <c r="M59" s="24">
        <v>4344</v>
      </c>
    </row>
    <row r="60" spans="1:13" hidden="1" x14ac:dyDescent="0.2">
      <c r="A60" s="20"/>
      <c r="B60" s="21">
        <v>40522</v>
      </c>
      <c r="C60" s="22">
        <f t="shared" si="0"/>
        <v>77073</v>
      </c>
      <c r="D60" s="22">
        <v>60</v>
      </c>
      <c r="E60" s="22">
        <v>2161</v>
      </c>
      <c r="F60" s="22">
        <v>2043</v>
      </c>
      <c r="G60" s="22">
        <v>7256</v>
      </c>
      <c r="H60" s="22">
        <v>8482</v>
      </c>
      <c r="I60" s="23">
        <v>17066</v>
      </c>
      <c r="J60" s="23"/>
      <c r="K60" s="22">
        <v>35581</v>
      </c>
      <c r="L60" s="22">
        <f t="shared" si="2"/>
        <v>72649</v>
      </c>
      <c r="M60" s="24">
        <v>4424</v>
      </c>
    </row>
    <row r="61" spans="1:13" hidden="1" x14ac:dyDescent="0.2">
      <c r="A61" s="20"/>
      <c r="B61" s="21">
        <v>40553</v>
      </c>
      <c r="C61" s="22">
        <f t="shared" si="0"/>
        <v>61232</v>
      </c>
      <c r="D61" s="22">
        <v>60</v>
      </c>
      <c r="E61" s="22">
        <v>2046</v>
      </c>
      <c r="F61" s="22">
        <v>1840</v>
      </c>
      <c r="G61" s="22">
        <v>5627</v>
      </c>
      <c r="H61" s="22">
        <v>6625</v>
      </c>
      <c r="I61" s="23">
        <v>13988</v>
      </c>
      <c r="J61" s="23"/>
      <c r="K61" s="22">
        <v>26596</v>
      </c>
      <c r="L61" s="22">
        <f t="shared" si="2"/>
        <v>56782</v>
      </c>
      <c r="M61" s="24">
        <v>4450</v>
      </c>
    </row>
    <row r="62" spans="1:13" hidden="1" x14ac:dyDescent="0.2">
      <c r="A62" s="20"/>
      <c r="B62" s="21">
        <v>40584</v>
      </c>
      <c r="C62" s="22">
        <f t="shared" si="0"/>
        <v>59289</v>
      </c>
      <c r="D62" s="22">
        <v>60</v>
      </c>
      <c r="E62" s="22">
        <v>1976</v>
      </c>
      <c r="F62" s="22">
        <v>1654</v>
      </c>
      <c r="G62" s="22">
        <v>5508</v>
      </c>
      <c r="H62" s="22">
        <v>6388</v>
      </c>
      <c r="I62" s="23">
        <v>13322</v>
      </c>
      <c r="J62" s="23"/>
      <c r="K62" s="22">
        <v>26126</v>
      </c>
      <c r="L62" s="22">
        <f t="shared" si="2"/>
        <v>55034</v>
      </c>
      <c r="M62" s="24">
        <v>4255</v>
      </c>
    </row>
    <row r="63" spans="1:13" hidden="1" x14ac:dyDescent="0.2">
      <c r="A63" s="20"/>
      <c r="B63" s="21">
        <v>40615</v>
      </c>
      <c r="C63" s="22">
        <f t="shared" si="0"/>
        <v>58361</v>
      </c>
      <c r="D63" s="22">
        <v>60</v>
      </c>
      <c r="E63" s="22">
        <v>1974</v>
      </c>
      <c r="F63" s="22">
        <v>1609</v>
      </c>
      <c r="G63" s="22">
        <v>5225</v>
      </c>
      <c r="H63" s="22">
        <v>5962</v>
      </c>
      <c r="I63" s="23">
        <v>14226</v>
      </c>
      <c r="J63" s="23"/>
      <c r="K63" s="22">
        <v>25082</v>
      </c>
      <c r="L63" s="22">
        <f t="shared" si="2"/>
        <v>54138</v>
      </c>
      <c r="M63" s="24">
        <v>4223</v>
      </c>
    </row>
    <row r="64" spans="1:13" hidden="1" x14ac:dyDescent="0.2">
      <c r="A64" s="20"/>
      <c r="B64" s="21">
        <v>40646</v>
      </c>
      <c r="C64" s="22">
        <f t="shared" si="0"/>
        <v>61005</v>
      </c>
      <c r="D64" s="22">
        <v>3</v>
      </c>
      <c r="E64" s="22">
        <v>1980</v>
      </c>
      <c r="F64" s="22">
        <v>1711</v>
      </c>
      <c r="G64" s="22">
        <v>5342</v>
      </c>
      <c r="H64" s="22">
        <v>6254</v>
      </c>
      <c r="I64" s="23">
        <v>14532</v>
      </c>
      <c r="J64" s="23"/>
      <c r="K64" s="22">
        <v>26922</v>
      </c>
      <c r="L64" s="22">
        <f t="shared" si="2"/>
        <v>56744</v>
      </c>
      <c r="M64" s="24">
        <v>4261</v>
      </c>
    </row>
    <row r="65" spans="1:13" hidden="1" x14ac:dyDescent="0.2">
      <c r="A65" s="20"/>
      <c r="B65" s="21">
        <v>40677</v>
      </c>
      <c r="C65" s="22">
        <f t="shared" si="0"/>
        <v>61028</v>
      </c>
      <c r="D65" s="22">
        <v>3</v>
      </c>
      <c r="E65" s="22">
        <v>2010</v>
      </c>
      <c r="F65" s="22">
        <v>1709</v>
      </c>
      <c r="G65" s="22">
        <v>5409</v>
      </c>
      <c r="H65" s="22">
        <v>6315</v>
      </c>
      <c r="I65" s="23">
        <v>14227</v>
      </c>
      <c r="J65" s="23"/>
      <c r="K65" s="22">
        <v>27036</v>
      </c>
      <c r="L65" s="22">
        <f t="shared" si="2"/>
        <v>56709</v>
      </c>
      <c r="M65" s="24">
        <v>4319</v>
      </c>
    </row>
    <row r="66" spans="1:13" hidden="1" x14ac:dyDescent="0.2">
      <c r="A66" s="20"/>
      <c r="B66" s="21">
        <v>40708</v>
      </c>
      <c r="C66" s="22">
        <f t="shared" si="0"/>
        <v>64869</v>
      </c>
      <c r="D66" s="22">
        <v>3</v>
      </c>
      <c r="E66" s="22">
        <v>1989</v>
      </c>
      <c r="F66" s="22">
        <v>1739</v>
      </c>
      <c r="G66" s="22">
        <v>5900</v>
      </c>
      <c r="H66" s="22">
        <v>6977</v>
      </c>
      <c r="I66" s="23">
        <v>15558</v>
      </c>
      <c r="J66" s="23"/>
      <c r="K66" s="22">
        <v>28372</v>
      </c>
      <c r="L66" s="22">
        <f t="shared" si="2"/>
        <v>60538</v>
      </c>
      <c r="M66" s="24">
        <v>4331</v>
      </c>
    </row>
    <row r="67" spans="1:13" hidden="1" x14ac:dyDescent="0.2">
      <c r="A67" s="20" t="s">
        <v>15</v>
      </c>
      <c r="B67" s="21">
        <v>40738</v>
      </c>
      <c r="C67" s="22">
        <f t="shared" si="0"/>
        <v>66103</v>
      </c>
      <c r="D67" s="22">
        <v>3</v>
      </c>
      <c r="E67" s="22">
        <v>2029</v>
      </c>
      <c r="F67" s="22">
        <v>1726</v>
      </c>
      <c r="G67" s="22">
        <v>5841</v>
      </c>
      <c r="H67" s="22">
        <v>6640</v>
      </c>
      <c r="I67" s="23">
        <v>16355</v>
      </c>
      <c r="J67" s="23"/>
      <c r="K67" s="22">
        <v>29160</v>
      </c>
      <c r="L67" s="22">
        <f t="shared" si="2"/>
        <v>61754</v>
      </c>
      <c r="M67" s="24">
        <v>4349</v>
      </c>
    </row>
    <row r="68" spans="1:13" hidden="1" x14ac:dyDescent="0.2">
      <c r="A68" s="20"/>
      <c r="B68" s="21">
        <v>40769</v>
      </c>
      <c r="C68" s="22">
        <f t="shared" si="0"/>
        <v>63213</v>
      </c>
      <c r="D68" s="22">
        <v>3</v>
      </c>
      <c r="E68" s="22">
        <v>2001</v>
      </c>
      <c r="F68" s="22">
        <v>1738</v>
      </c>
      <c r="G68" s="22">
        <v>5591</v>
      </c>
      <c r="H68" s="22">
        <v>6170</v>
      </c>
      <c r="I68" s="23">
        <v>15563</v>
      </c>
      <c r="J68" s="23"/>
      <c r="K68" s="22">
        <v>27759</v>
      </c>
      <c r="L68" s="22">
        <f t="shared" si="2"/>
        <v>58825</v>
      </c>
      <c r="M68" s="24">
        <v>4388</v>
      </c>
    </row>
    <row r="69" spans="1:13" hidden="1" x14ac:dyDescent="0.2">
      <c r="A69" s="20"/>
      <c r="B69" s="21">
        <v>40800</v>
      </c>
      <c r="C69" s="22">
        <f t="shared" si="0"/>
        <v>63874</v>
      </c>
      <c r="D69" s="22">
        <v>3</v>
      </c>
      <c r="E69" s="22">
        <v>1972</v>
      </c>
      <c r="F69" s="22">
        <v>1748</v>
      </c>
      <c r="G69" s="22">
        <v>5782</v>
      </c>
      <c r="H69" s="22">
        <v>6243</v>
      </c>
      <c r="I69" s="23">
        <v>15755</v>
      </c>
      <c r="J69" s="23"/>
      <c r="K69" s="22">
        <v>28057</v>
      </c>
      <c r="L69" s="22">
        <f t="shared" si="2"/>
        <v>59560</v>
      </c>
      <c r="M69" s="24">
        <v>4314</v>
      </c>
    </row>
    <row r="70" spans="1:13" hidden="1" x14ac:dyDescent="0.2">
      <c r="A70" s="20"/>
      <c r="B70" s="21">
        <v>40830</v>
      </c>
      <c r="C70" s="22">
        <f t="shared" si="0"/>
        <v>62618</v>
      </c>
      <c r="D70" s="22">
        <v>2</v>
      </c>
      <c r="E70" s="22">
        <v>1630</v>
      </c>
      <c r="F70" s="22">
        <v>1742</v>
      </c>
      <c r="G70" s="22">
        <v>5709</v>
      </c>
      <c r="H70" s="22">
        <v>6456</v>
      </c>
      <c r="I70" s="23">
        <v>15986</v>
      </c>
      <c r="J70" s="23"/>
      <c r="K70" s="22">
        <v>27282</v>
      </c>
      <c r="L70" s="22">
        <f t="shared" si="2"/>
        <v>58807</v>
      </c>
      <c r="M70" s="24">
        <v>3811</v>
      </c>
    </row>
    <row r="71" spans="1:13" hidden="1" x14ac:dyDescent="0.2">
      <c r="A71" s="20"/>
      <c r="B71" s="21">
        <v>40861</v>
      </c>
      <c r="C71" s="22">
        <f t="shared" ref="C71:C134" si="3">+L71+M71</f>
        <v>63672</v>
      </c>
      <c r="D71" s="22">
        <v>2</v>
      </c>
      <c r="E71" s="22">
        <v>1451</v>
      </c>
      <c r="F71" s="22">
        <v>1817</v>
      </c>
      <c r="G71" s="22">
        <v>5695</v>
      </c>
      <c r="H71" s="22">
        <v>6618</v>
      </c>
      <c r="I71" s="23">
        <v>15736</v>
      </c>
      <c r="J71" s="23"/>
      <c r="K71" s="22">
        <v>28870</v>
      </c>
      <c r="L71" s="22">
        <f t="shared" si="2"/>
        <v>60189</v>
      </c>
      <c r="M71" s="24">
        <v>3483</v>
      </c>
    </row>
    <row r="72" spans="1:13" hidden="1" x14ac:dyDescent="0.2">
      <c r="A72" s="20"/>
      <c r="B72" s="21">
        <v>40891</v>
      </c>
      <c r="C72" s="22">
        <f t="shared" si="3"/>
        <v>84043</v>
      </c>
      <c r="D72" s="22">
        <v>2</v>
      </c>
      <c r="E72" s="22">
        <v>1405</v>
      </c>
      <c r="F72" s="22">
        <v>2011</v>
      </c>
      <c r="G72" s="22">
        <v>7079</v>
      </c>
      <c r="H72" s="22">
        <v>7989</v>
      </c>
      <c r="I72" s="23">
        <v>21960</v>
      </c>
      <c r="J72" s="23"/>
      <c r="K72" s="22">
        <v>40278</v>
      </c>
      <c r="L72" s="22">
        <f t="shared" si="2"/>
        <v>80724</v>
      </c>
      <c r="M72" s="24">
        <v>3319</v>
      </c>
    </row>
    <row r="73" spans="1:13" hidden="1" x14ac:dyDescent="0.2">
      <c r="A73" s="20"/>
      <c r="B73" s="21">
        <v>40922</v>
      </c>
      <c r="C73" s="22">
        <f t="shared" si="3"/>
        <v>63738</v>
      </c>
      <c r="D73" s="22">
        <v>2</v>
      </c>
      <c r="E73" s="22">
        <v>1438</v>
      </c>
      <c r="F73" s="22">
        <v>1720</v>
      </c>
      <c r="G73" s="22">
        <v>5843</v>
      </c>
      <c r="H73" s="22">
        <v>6546</v>
      </c>
      <c r="I73" s="23">
        <v>15810</v>
      </c>
      <c r="J73" s="23"/>
      <c r="K73" s="22">
        <v>29180</v>
      </c>
      <c r="L73" s="22">
        <f t="shared" si="2"/>
        <v>60539</v>
      </c>
      <c r="M73" s="24">
        <v>3199</v>
      </c>
    </row>
    <row r="74" spans="1:13" hidden="1" x14ac:dyDescent="0.2">
      <c r="A74" s="20"/>
      <c r="B74" s="21">
        <v>40953</v>
      </c>
      <c r="C74" s="22">
        <f t="shared" si="3"/>
        <v>61332</v>
      </c>
      <c r="D74" s="22">
        <v>2</v>
      </c>
      <c r="E74" s="22">
        <v>1436</v>
      </c>
      <c r="F74" s="22">
        <v>1710</v>
      </c>
      <c r="G74" s="22">
        <v>5874</v>
      </c>
      <c r="H74" s="22">
        <v>6096</v>
      </c>
      <c r="I74" s="23">
        <v>15455</v>
      </c>
      <c r="J74" s="23"/>
      <c r="K74" s="22">
        <v>27562</v>
      </c>
      <c r="L74" s="22">
        <f t="shared" si="2"/>
        <v>58135</v>
      </c>
      <c r="M74" s="24">
        <v>3197</v>
      </c>
    </row>
    <row r="75" spans="1:13" hidden="1" x14ac:dyDescent="0.2">
      <c r="A75" s="20"/>
      <c r="B75" s="21">
        <v>40982</v>
      </c>
      <c r="C75" s="22">
        <f t="shared" si="3"/>
        <v>61027</v>
      </c>
      <c r="D75" s="22">
        <v>2</v>
      </c>
      <c r="E75" s="22">
        <v>1419</v>
      </c>
      <c r="F75" s="22">
        <v>1757</v>
      </c>
      <c r="G75" s="22">
        <v>5720</v>
      </c>
      <c r="H75" s="22">
        <v>5986</v>
      </c>
      <c r="I75" s="23">
        <v>15172</v>
      </c>
      <c r="J75" s="23"/>
      <c r="K75" s="22">
        <v>27771</v>
      </c>
      <c r="L75" s="22">
        <v>57830</v>
      </c>
      <c r="M75" s="24">
        <v>3197</v>
      </c>
    </row>
    <row r="76" spans="1:13" hidden="1" x14ac:dyDescent="0.2">
      <c r="A76" s="20"/>
      <c r="B76" s="21">
        <v>41013</v>
      </c>
      <c r="C76" s="22">
        <f t="shared" si="3"/>
        <v>64944</v>
      </c>
      <c r="D76" s="22">
        <v>2</v>
      </c>
      <c r="E76" s="22">
        <v>1418</v>
      </c>
      <c r="F76" s="22">
        <v>1807</v>
      </c>
      <c r="G76" s="22">
        <v>6396</v>
      </c>
      <c r="H76" s="22">
        <v>6397</v>
      </c>
      <c r="I76" s="23">
        <v>17257</v>
      </c>
      <c r="J76" s="23"/>
      <c r="K76" s="22">
        <v>28471</v>
      </c>
      <c r="L76" s="22">
        <f>+K76+I76+H76+G76+F76+E76+D76</f>
        <v>61748</v>
      </c>
      <c r="M76" s="24">
        <v>3196</v>
      </c>
    </row>
    <row r="77" spans="1:13" hidden="1" x14ac:dyDescent="0.2">
      <c r="A77" s="20"/>
      <c r="B77" s="21">
        <v>41043</v>
      </c>
      <c r="C77" s="22">
        <f t="shared" si="3"/>
        <v>77683</v>
      </c>
      <c r="D77" s="22">
        <v>2</v>
      </c>
      <c r="E77" s="22">
        <v>1418</v>
      </c>
      <c r="F77" s="22">
        <v>1975</v>
      </c>
      <c r="G77" s="22">
        <v>7275</v>
      </c>
      <c r="H77" s="22">
        <v>7477</v>
      </c>
      <c r="I77" s="22">
        <v>20901</v>
      </c>
      <c r="J77" s="22"/>
      <c r="K77" s="22">
        <v>35439</v>
      </c>
      <c r="L77" s="22">
        <v>74487</v>
      </c>
      <c r="M77" s="24">
        <v>3196</v>
      </c>
    </row>
    <row r="78" spans="1:13" hidden="1" x14ac:dyDescent="0.2">
      <c r="A78" s="20"/>
      <c r="B78" s="21">
        <v>41074</v>
      </c>
      <c r="C78" s="22">
        <f t="shared" si="3"/>
        <v>71935</v>
      </c>
      <c r="D78" s="22">
        <v>2</v>
      </c>
      <c r="E78" s="22">
        <v>1417</v>
      </c>
      <c r="F78" s="22">
        <v>1820</v>
      </c>
      <c r="G78" s="22">
        <v>7411</v>
      </c>
      <c r="H78" s="22">
        <v>7308</v>
      </c>
      <c r="I78" s="23">
        <v>19112</v>
      </c>
      <c r="J78" s="23"/>
      <c r="K78" s="22">
        <v>33268</v>
      </c>
      <c r="L78" s="22">
        <f t="shared" ref="L78:L111" si="4">+K78+I78+H78+G78+F78+E78+D78</f>
        <v>70338</v>
      </c>
      <c r="M78" s="24">
        <v>1597</v>
      </c>
    </row>
    <row r="79" spans="1:13" hidden="1" x14ac:dyDescent="0.2">
      <c r="A79" s="20" t="s">
        <v>16</v>
      </c>
      <c r="B79" s="21">
        <v>41104</v>
      </c>
      <c r="C79" s="22">
        <f t="shared" si="3"/>
        <v>72833</v>
      </c>
      <c r="D79" s="22">
        <v>0</v>
      </c>
      <c r="E79" s="22">
        <v>1416</v>
      </c>
      <c r="F79" s="22">
        <v>1754</v>
      </c>
      <c r="G79" s="22">
        <v>6241</v>
      </c>
      <c r="H79" s="22">
        <v>6680</v>
      </c>
      <c r="I79" s="23">
        <v>20897</v>
      </c>
      <c r="J79" s="23"/>
      <c r="K79" s="22">
        <v>33348</v>
      </c>
      <c r="L79" s="22">
        <f t="shared" si="4"/>
        <v>70336</v>
      </c>
      <c r="M79" s="24">
        <v>2497</v>
      </c>
    </row>
    <row r="80" spans="1:13" hidden="1" x14ac:dyDescent="0.2">
      <c r="A80" s="20"/>
      <c r="B80" s="21">
        <v>41135</v>
      </c>
      <c r="C80" s="22">
        <f t="shared" si="3"/>
        <v>72658</v>
      </c>
      <c r="D80" s="22">
        <v>0</v>
      </c>
      <c r="E80" s="22">
        <v>1416</v>
      </c>
      <c r="F80" s="22">
        <v>1897</v>
      </c>
      <c r="G80" s="22">
        <v>6646</v>
      </c>
      <c r="H80" s="22">
        <v>7810</v>
      </c>
      <c r="I80" s="23">
        <v>20583</v>
      </c>
      <c r="J80" s="23"/>
      <c r="K80" s="22">
        <v>31567</v>
      </c>
      <c r="L80" s="22">
        <f t="shared" si="4"/>
        <v>69919</v>
      </c>
      <c r="M80" s="24">
        <v>2739</v>
      </c>
    </row>
    <row r="81" spans="1:13" hidden="1" x14ac:dyDescent="0.2">
      <c r="A81" s="20"/>
      <c r="B81" s="21">
        <v>41166</v>
      </c>
      <c r="C81" s="22">
        <f t="shared" si="3"/>
        <v>68610</v>
      </c>
      <c r="D81" s="22">
        <v>0</v>
      </c>
      <c r="E81" s="22">
        <v>1416</v>
      </c>
      <c r="F81" s="22">
        <v>1871</v>
      </c>
      <c r="G81" s="22">
        <v>6066</v>
      </c>
      <c r="H81" s="22">
        <v>6751</v>
      </c>
      <c r="I81" s="23">
        <v>17852</v>
      </c>
      <c r="J81" s="23"/>
      <c r="K81" s="22">
        <v>32077</v>
      </c>
      <c r="L81" s="22">
        <f t="shared" si="4"/>
        <v>66033</v>
      </c>
      <c r="M81" s="24">
        <v>2577</v>
      </c>
    </row>
    <row r="82" spans="1:13" hidden="1" x14ac:dyDescent="0.2">
      <c r="A82" s="20"/>
      <c r="B82" s="21">
        <v>41196</v>
      </c>
      <c r="C82" s="22">
        <f t="shared" si="3"/>
        <v>68969</v>
      </c>
      <c r="D82" s="22">
        <v>0</v>
      </c>
      <c r="E82" s="22">
        <v>1413</v>
      </c>
      <c r="F82" s="22">
        <v>1915</v>
      </c>
      <c r="G82" s="22">
        <v>5873</v>
      </c>
      <c r="H82" s="22">
        <v>6193</v>
      </c>
      <c r="I82" s="23">
        <v>18329</v>
      </c>
      <c r="J82" s="23"/>
      <c r="K82" s="22">
        <v>32567</v>
      </c>
      <c r="L82" s="22">
        <f t="shared" si="4"/>
        <v>66290</v>
      </c>
      <c r="M82" s="24">
        <v>2679</v>
      </c>
    </row>
    <row r="83" spans="1:13" hidden="1" x14ac:dyDescent="0.2">
      <c r="A83" s="20"/>
      <c r="B83" s="21">
        <v>41227</v>
      </c>
      <c r="C83" s="22">
        <f t="shared" si="3"/>
        <v>67581</v>
      </c>
      <c r="D83" s="22">
        <v>0</v>
      </c>
      <c r="E83" s="22">
        <v>1413</v>
      </c>
      <c r="F83" s="22">
        <v>1789</v>
      </c>
      <c r="G83" s="22">
        <v>6203</v>
      </c>
      <c r="H83" s="22">
        <v>6333</v>
      </c>
      <c r="I83" s="23">
        <v>16749</v>
      </c>
      <c r="J83" s="23"/>
      <c r="K83" s="22">
        <v>32447</v>
      </c>
      <c r="L83" s="22">
        <f t="shared" si="4"/>
        <v>64934</v>
      </c>
      <c r="M83" s="24">
        <v>2647</v>
      </c>
    </row>
    <row r="84" spans="1:13" hidden="1" x14ac:dyDescent="0.2">
      <c r="A84" s="20"/>
      <c r="B84" s="21">
        <v>41257</v>
      </c>
      <c r="C84" s="22">
        <f t="shared" si="3"/>
        <v>93010</v>
      </c>
      <c r="D84" s="22">
        <v>0</v>
      </c>
      <c r="E84" s="22">
        <v>1413</v>
      </c>
      <c r="F84" s="22">
        <v>2169</v>
      </c>
      <c r="G84" s="22">
        <v>7808</v>
      </c>
      <c r="H84" s="22">
        <v>8723</v>
      </c>
      <c r="I84" s="23">
        <v>24769</v>
      </c>
      <c r="J84" s="23"/>
      <c r="K84" s="22">
        <v>44997</v>
      </c>
      <c r="L84" s="22">
        <f t="shared" si="4"/>
        <v>89879</v>
      </c>
      <c r="M84" s="24">
        <v>3131</v>
      </c>
    </row>
    <row r="85" spans="1:13" hidden="1" x14ac:dyDescent="0.2">
      <c r="A85" s="20"/>
      <c r="B85" s="21">
        <v>41288</v>
      </c>
      <c r="C85" s="22">
        <f t="shared" si="3"/>
        <v>74212</v>
      </c>
      <c r="D85" s="22">
        <v>0</v>
      </c>
      <c r="E85" s="22">
        <v>1413</v>
      </c>
      <c r="F85" s="22">
        <v>2007</v>
      </c>
      <c r="G85" s="22">
        <v>6209</v>
      </c>
      <c r="H85" s="22">
        <v>6843</v>
      </c>
      <c r="I85" s="23">
        <v>18847</v>
      </c>
      <c r="J85" s="23"/>
      <c r="K85" s="22">
        <v>35972</v>
      </c>
      <c r="L85" s="22">
        <f t="shared" si="4"/>
        <v>71291</v>
      </c>
      <c r="M85" s="24">
        <v>2921</v>
      </c>
    </row>
    <row r="86" spans="1:13" hidden="1" x14ac:dyDescent="0.2">
      <c r="A86" s="20"/>
      <c r="B86" s="21">
        <v>41319</v>
      </c>
      <c r="C86" s="22">
        <f t="shared" si="3"/>
        <v>76558</v>
      </c>
      <c r="D86" s="22">
        <v>3</v>
      </c>
      <c r="E86" s="22">
        <v>1333</v>
      </c>
      <c r="F86" s="22">
        <v>2019</v>
      </c>
      <c r="G86" s="22">
        <v>6468</v>
      </c>
      <c r="H86" s="22">
        <v>7021</v>
      </c>
      <c r="I86" s="23">
        <v>19178</v>
      </c>
      <c r="J86" s="23"/>
      <c r="K86" s="22">
        <v>34475</v>
      </c>
      <c r="L86" s="22">
        <f t="shared" si="4"/>
        <v>70497</v>
      </c>
      <c r="M86" s="24">
        <v>6061</v>
      </c>
    </row>
    <row r="87" spans="1:13" hidden="1" x14ac:dyDescent="0.2">
      <c r="A87" s="20"/>
      <c r="B87" s="21">
        <v>41347</v>
      </c>
      <c r="C87" s="22">
        <f t="shared" si="3"/>
        <v>74905</v>
      </c>
      <c r="D87" s="22">
        <v>3</v>
      </c>
      <c r="E87" s="22">
        <v>1332</v>
      </c>
      <c r="F87" s="22">
        <v>2062</v>
      </c>
      <c r="G87" s="22">
        <v>6598</v>
      </c>
      <c r="H87" s="22">
        <v>7002</v>
      </c>
      <c r="I87" s="23">
        <v>17220</v>
      </c>
      <c r="J87" s="23"/>
      <c r="K87" s="22">
        <v>34826</v>
      </c>
      <c r="L87" s="22">
        <f t="shared" si="4"/>
        <v>69043</v>
      </c>
      <c r="M87" s="24">
        <v>5862</v>
      </c>
    </row>
    <row r="88" spans="1:13" hidden="1" x14ac:dyDescent="0.2">
      <c r="A88" s="20"/>
      <c r="B88" s="21">
        <v>41378</v>
      </c>
      <c r="C88" s="22">
        <f t="shared" si="3"/>
        <v>70054</v>
      </c>
      <c r="D88" s="22">
        <v>3</v>
      </c>
      <c r="E88" s="22">
        <v>1331</v>
      </c>
      <c r="F88" s="22">
        <v>1852</v>
      </c>
      <c r="G88" s="22">
        <v>6657</v>
      </c>
      <c r="H88" s="22">
        <v>6652</v>
      </c>
      <c r="I88" s="23">
        <v>16589</v>
      </c>
      <c r="J88" s="23"/>
      <c r="K88" s="22">
        <v>34225</v>
      </c>
      <c r="L88" s="22">
        <f t="shared" si="4"/>
        <v>67309</v>
      </c>
      <c r="M88" s="24">
        <v>2745</v>
      </c>
    </row>
    <row r="89" spans="1:13" hidden="1" x14ac:dyDescent="0.2">
      <c r="A89" s="20"/>
      <c r="B89" s="21">
        <v>41408</v>
      </c>
      <c r="C89" s="22">
        <f t="shared" si="3"/>
        <v>73472</v>
      </c>
      <c r="D89" s="22">
        <v>3</v>
      </c>
      <c r="E89" s="22">
        <v>1331</v>
      </c>
      <c r="F89" s="22">
        <v>2021</v>
      </c>
      <c r="G89" s="22">
        <v>6477</v>
      </c>
      <c r="H89" s="22">
        <v>7032</v>
      </c>
      <c r="I89" s="23">
        <v>17214</v>
      </c>
      <c r="J89" s="23"/>
      <c r="K89" s="22">
        <v>36546</v>
      </c>
      <c r="L89" s="22">
        <f t="shared" si="4"/>
        <v>70624</v>
      </c>
      <c r="M89" s="24">
        <v>2848</v>
      </c>
    </row>
    <row r="90" spans="1:13" hidden="1" x14ac:dyDescent="0.2">
      <c r="A90" s="20"/>
      <c r="B90" s="21">
        <v>41439</v>
      </c>
      <c r="C90" s="22">
        <f t="shared" si="3"/>
        <v>75002</v>
      </c>
      <c r="D90" s="22">
        <v>3</v>
      </c>
      <c r="E90" s="22">
        <v>1330</v>
      </c>
      <c r="F90" s="22">
        <v>1911</v>
      </c>
      <c r="G90" s="22">
        <v>6886</v>
      </c>
      <c r="H90" s="22">
        <v>7342</v>
      </c>
      <c r="I90" s="23">
        <v>18275</v>
      </c>
      <c r="J90" s="23"/>
      <c r="K90" s="22">
        <v>36407</v>
      </c>
      <c r="L90" s="22">
        <f t="shared" si="4"/>
        <v>72154</v>
      </c>
      <c r="M90" s="24">
        <v>2848</v>
      </c>
    </row>
    <row r="91" spans="1:13" hidden="1" x14ac:dyDescent="0.2">
      <c r="A91" s="20" t="s">
        <v>17</v>
      </c>
      <c r="B91" s="21">
        <v>41469</v>
      </c>
      <c r="C91" s="22">
        <v>75952</v>
      </c>
      <c r="D91" s="22">
        <v>0</v>
      </c>
      <c r="E91" s="22">
        <v>1331</v>
      </c>
      <c r="F91" s="22">
        <v>2011</v>
      </c>
      <c r="G91" s="22">
        <v>6022</v>
      </c>
      <c r="H91" s="22">
        <v>6443</v>
      </c>
      <c r="I91" s="23">
        <v>18460</v>
      </c>
      <c r="J91" s="23"/>
      <c r="K91" s="22">
        <v>35487</v>
      </c>
      <c r="L91" s="22">
        <f t="shared" si="4"/>
        <v>69754</v>
      </c>
      <c r="M91" s="24">
        <v>6198</v>
      </c>
    </row>
    <row r="92" spans="1:13" hidden="1" x14ac:dyDescent="0.2">
      <c r="A92" s="20"/>
      <c r="B92" s="21">
        <v>41500</v>
      </c>
      <c r="C92" s="22">
        <v>76823</v>
      </c>
      <c r="D92" s="22">
        <v>0</v>
      </c>
      <c r="E92" s="22">
        <v>1331</v>
      </c>
      <c r="F92" s="22">
        <v>2193</v>
      </c>
      <c r="G92" s="22">
        <v>6057</v>
      </c>
      <c r="H92" s="22">
        <v>6753</v>
      </c>
      <c r="I92" s="23">
        <v>17711</v>
      </c>
      <c r="J92" s="23"/>
      <c r="K92" s="22">
        <v>36616</v>
      </c>
      <c r="L92" s="22">
        <f t="shared" si="4"/>
        <v>70661</v>
      </c>
      <c r="M92" s="24">
        <v>6162</v>
      </c>
    </row>
    <row r="93" spans="1:13" hidden="1" x14ac:dyDescent="0.2">
      <c r="A93" s="20"/>
      <c r="B93" s="21">
        <v>41531</v>
      </c>
      <c r="C93" s="22">
        <v>73507</v>
      </c>
      <c r="D93" s="22">
        <v>0</v>
      </c>
      <c r="E93" s="22">
        <v>1331</v>
      </c>
      <c r="F93" s="22">
        <v>2111</v>
      </c>
      <c r="G93" s="22">
        <v>5887</v>
      </c>
      <c r="H93" s="22">
        <v>6803</v>
      </c>
      <c r="I93" s="23">
        <v>17680</v>
      </c>
      <c r="J93" s="23"/>
      <c r="K93" s="22">
        <v>33457</v>
      </c>
      <c r="L93" s="22">
        <f t="shared" si="4"/>
        <v>67269</v>
      </c>
      <c r="M93" s="24">
        <v>6238</v>
      </c>
    </row>
    <row r="94" spans="1:13" hidden="1" x14ac:dyDescent="0.2">
      <c r="A94" s="20"/>
      <c r="B94" s="21">
        <v>41561</v>
      </c>
      <c r="C94" s="22">
        <v>75917</v>
      </c>
      <c r="D94" s="22">
        <v>0</v>
      </c>
      <c r="E94" s="22">
        <v>1330</v>
      </c>
      <c r="F94" s="22">
        <v>2101</v>
      </c>
      <c r="G94" s="22">
        <v>6166</v>
      </c>
      <c r="H94" s="22">
        <v>6773</v>
      </c>
      <c r="I94" s="23">
        <v>17936</v>
      </c>
      <c r="J94" s="23"/>
      <c r="K94" s="22">
        <v>35217</v>
      </c>
      <c r="L94" s="22">
        <f t="shared" si="4"/>
        <v>69523</v>
      </c>
      <c r="M94" s="24">
        <v>6394</v>
      </c>
    </row>
    <row r="95" spans="1:13" hidden="1" x14ac:dyDescent="0.2">
      <c r="A95" s="20"/>
      <c r="B95" s="21">
        <v>41592</v>
      </c>
      <c r="C95" s="22">
        <v>77762</v>
      </c>
      <c r="D95" s="22">
        <v>0</v>
      </c>
      <c r="E95" s="22">
        <v>1330</v>
      </c>
      <c r="F95" s="22">
        <v>1965</v>
      </c>
      <c r="G95" s="22">
        <v>6181</v>
      </c>
      <c r="H95" s="22">
        <v>6313</v>
      </c>
      <c r="I95" s="23">
        <v>18651</v>
      </c>
      <c r="J95" s="23"/>
      <c r="K95" s="22">
        <v>36927</v>
      </c>
      <c r="L95" s="22">
        <f t="shared" si="4"/>
        <v>71367</v>
      </c>
      <c r="M95" s="24">
        <v>6394</v>
      </c>
    </row>
    <row r="96" spans="1:13" hidden="1" x14ac:dyDescent="0.2">
      <c r="A96" s="20"/>
      <c r="B96" s="21">
        <v>41622</v>
      </c>
      <c r="C96" s="22">
        <v>98740</v>
      </c>
      <c r="D96" s="22">
        <v>0</v>
      </c>
      <c r="E96" s="22">
        <v>1330</v>
      </c>
      <c r="F96" s="22">
        <v>2265</v>
      </c>
      <c r="G96" s="22">
        <v>7251</v>
      </c>
      <c r="H96" s="22">
        <v>7914</v>
      </c>
      <c r="I96" s="23">
        <v>26457</v>
      </c>
      <c r="J96" s="23"/>
      <c r="K96" s="22">
        <v>46933</v>
      </c>
      <c r="L96" s="22">
        <f t="shared" si="4"/>
        <v>92150</v>
      </c>
      <c r="M96" s="24">
        <v>6590</v>
      </c>
    </row>
    <row r="97" spans="1:13" hidden="1" x14ac:dyDescent="0.2">
      <c r="A97" s="20"/>
      <c r="B97" s="21">
        <v>41653</v>
      </c>
      <c r="C97" s="22">
        <v>76428</v>
      </c>
      <c r="D97" s="22">
        <v>0</v>
      </c>
      <c r="E97" s="22">
        <v>1330</v>
      </c>
      <c r="F97" s="22">
        <v>1995</v>
      </c>
      <c r="G97" s="22">
        <v>6111</v>
      </c>
      <c r="H97" s="22">
        <v>7294</v>
      </c>
      <c r="I97" s="23">
        <v>17382</v>
      </c>
      <c r="J97" s="23"/>
      <c r="K97" s="22">
        <v>39062</v>
      </c>
      <c r="L97" s="22">
        <f t="shared" si="4"/>
        <v>73174</v>
      </c>
      <c r="M97" s="24">
        <v>3254</v>
      </c>
    </row>
    <row r="98" spans="1:13" hidden="1" x14ac:dyDescent="0.2">
      <c r="A98" s="20"/>
      <c r="B98" s="21">
        <v>41684</v>
      </c>
      <c r="C98" s="22">
        <v>74214</v>
      </c>
      <c r="D98" s="22">
        <v>0</v>
      </c>
      <c r="E98" s="22">
        <v>1330</v>
      </c>
      <c r="F98" s="22">
        <v>1965</v>
      </c>
      <c r="G98" s="22">
        <v>5825</v>
      </c>
      <c r="H98" s="22">
        <v>7015</v>
      </c>
      <c r="I98" s="23">
        <v>17182</v>
      </c>
      <c r="J98" s="23"/>
      <c r="K98" s="22">
        <v>37612</v>
      </c>
      <c r="L98" s="22">
        <f t="shared" si="4"/>
        <v>70929</v>
      </c>
      <c r="M98" s="24">
        <v>3285</v>
      </c>
    </row>
    <row r="99" spans="1:13" hidden="1" x14ac:dyDescent="0.2">
      <c r="A99" s="20"/>
      <c r="B99" s="21">
        <v>41712</v>
      </c>
      <c r="C99" s="22">
        <v>75213</v>
      </c>
      <c r="D99" s="22">
        <v>0</v>
      </c>
      <c r="E99" s="22">
        <v>1329</v>
      </c>
      <c r="F99" s="22">
        <v>1975</v>
      </c>
      <c r="G99" s="22">
        <v>5916</v>
      </c>
      <c r="H99" s="22">
        <v>6956</v>
      </c>
      <c r="I99" s="23">
        <v>16912</v>
      </c>
      <c r="J99" s="23"/>
      <c r="K99" s="22">
        <v>38842</v>
      </c>
      <c r="L99" s="22">
        <f t="shared" si="4"/>
        <v>71930</v>
      </c>
      <c r="M99" s="24">
        <v>3283</v>
      </c>
    </row>
    <row r="100" spans="1:13" hidden="1" x14ac:dyDescent="0.2">
      <c r="A100" s="20"/>
      <c r="B100" s="21">
        <v>41743</v>
      </c>
      <c r="C100" s="22">
        <v>78725</v>
      </c>
      <c r="D100" s="22">
        <v>0</v>
      </c>
      <c r="E100" s="22">
        <v>1328</v>
      </c>
      <c r="F100" s="22">
        <v>2002</v>
      </c>
      <c r="G100" s="22">
        <v>6344</v>
      </c>
      <c r="H100" s="22">
        <v>6565</v>
      </c>
      <c r="I100" s="23">
        <v>18686</v>
      </c>
      <c r="J100" s="23"/>
      <c r="K100" s="22">
        <v>40436</v>
      </c>
      <c r="L100" s="22">
        <f t="shared" si="4"/>
        <v>75361</v>
      </c>
      <c r="M100" s="24">
        <v>3364</v>
      </c>
    </row>
    <row r="101" spans="1:13" hidden="1" x14ac:dyDescent="0.2">
      <c r="A101" s="20"/>
      <c r="B101" s="21">
        <v>41773</v>
      </c>
      <c r="C101" s="22">
        <v>84107</v>
      </c>
      <c r="D101" s="22">
        <v>0</v>
      </c>
      <c r="E101" s="22">
        <v>1328</v>
      </c>
      <c r="F101" s="22">
        <v>2101</v>
      </c>
      <c r="G101" s="22">
        <v>6543</v>
      </c>
      <c r="H101" s="22">
        <v>6744</v>
      </c>
      <c r="I101" s="23">
        <v>18992</v>
      </c>
      <c r="J101" s="23"/>
      <c r="K101" s="22">
        <v>44892</v>
      </c>
      <c r="L101" s="22">
        <f t="shared" si="4"/>
        <v>80600</v>
      </c>
      <c r="M101" s="24">
        <v>3507</v>
      </c>
    </row>
    <row r="102" spans="1:13" hidden="1" x14ac:dyDescent="0.2">
      <c r="A102" s="20"/>
      <c r="B102" s="21">
        <v>41804</v>
      </c>
      <c r="C102" s="22">
        <v>67848</v>
      </c>
      <c r="D102" s="22">
        <v>0</v>
      </c>
      <c r="E102" s="22">
        <v>0</v>
      </c>
      <c r="F102" s="22">
        <v>430</v>
      </c>
      <c r="G102" s="22">
        <v>6275</v>
      </c>
      <c r="H102" s="22">
        <v>6096</v>
      </c>
      <c r="I102" s="23">
        <v>15751</v>
      </c>
      <c r="J102" s="23"/>
      <c r="K102" s="22">
        <v>35833</v>
      </c>
      <c r="L102" s="22">
        <f t="shared" si="4"/>
        <v>64385</v>
      </c>
      <c r="M102" s="24">
        <v>3463</v>
      </c>
    </row>
    <row r="103" spans="1:13" hidden="1" x14ac:dyDescent="0.2">
      <c r="A103" s="20" t="s">
        <v>18</v>
      </c>
      <c r="B103" s="21">
        <v>41834</v>
      </c>
      <c r="C103" s="22">
        <v>69651</v>
      </c>
      <c r="D103" s="22">
        <v>0</v>
      </c>
      <c r="E103" s="22">
        <v>0</v>
      </c>
      <c r="F103" s="22">
        <v>535</v>
      </c>
      <c r="G103" s="22">
        <v>6329</v>
      </c>
      <c r="H103" s="22">
        <v>6297</v>
      </c>
      <c r="I103" s="23">
        <v>16651</v>
      </c>
      <c r="J103" s="23"/>
      <c r="K103" s="22">
        <v>36293</v>
      </c>
      <c r="L103" s="22">
        <f t="shared" si="4"/>
        <v>66105</v>
      </c>
      <c r="M103" s="24">
        <v>3546</v>
      </c>
    </row>
    <row r="104" spans="1:13" hidden="1" x14ac:dyDescent="0.2">
      <c r="A104" s="20"/>
      <c r="B104" s="21">
        <v>41865</v>
      </c>
      <c r="C104" s="22">
        <v>68648</v>
      </c>
      <c r="D104" s="22">
        <v>0</v>
      </c>
      <c r="E104" s="22">
        <v>0</v>
      </c>
      <c r="F104" s="22">
        <v>562</v>
      </c>
      <c r="G104" s="22">
        <v>6123</v>
      </c>
      <c r="H104" s="22">
        <v>6086</v>
      </c>
      <c r="I104" s="23">
        <v>15546</v>
      </c>
      <c r="J104" s="23"/>
      <c r="K104" s="22">
        <v>36746</v>
      </c>
      <c r="L104" s="22">
        <f t="shared" si="4"/>
        <v>65063</v>
      </c>
      <c r="M104" s="24">
        <v>3585</v>
      </c>
    </row>
    <row r="105" spans="1:13" hidden="1" x14ac:dyDescent="0.2">
      <c r="A105" s="20"/>
      <c r="B105" s="21">
        <v>41896</v>
      </c>
      <c r="C105" s="22">
        <v>68011</v>
      </c>
      <c r="D105" s="22">
        <v>0</v>
      </c>
      <c r="E105" s="22">
        <v>0</v>
      </c>
      <c r="F105" s="22">
        <v>519</v>
      </c>
      <c r="G105" s="22">
        <v>5748</v>
      </c>
      <c r="H105" s="22">
        <v>6107</v>
      </c>
      <c r="I105" s="23">
        <v>16070</v>
      </c>
      <c r="J105" s="23"/>
      <c r="K105" s="22">
        <v>35968</v>
      </c>
      <c r="L105" s="22">
        <f t="shared" si="4"/>
        <v>64412</v>
      </c>
      <c r="M105" s="24">
        <v>3599</v>
      </c>
    </row>
    <row r="106" spans="1:13" hidden="1" x14ac:dyDescent="0.2">
      <c r="A106" s="20"/>
      <c r="B106" s="21">
        <v>41926</v>
      </c>
      <c r="C106" s="22">
        <v>67634</v>
      </c>
      <c r="D106" s="22">
        <v>0</v>
      </c>
      <c r="E106" s="22">
        <v>0</v>
      </c>
      <c r="F106" s="22">
        <v>1564</v>
      </c>
      <c r="G106" s="22">
        <v>5610</v>
      </c>
      <c r="H106" s="22">
        <v>6868</v>
      </c>
      <c r="I106" s="23">
        <v>12970</v>
      </c>
      <c r="J106" s="23"/>
      <c r="K106" s="22">
        <v>36985</v>
      </c>
      <c r="L106" s="22">
        <f t="shared" si="4"/>
        <v>63997</v>
      </c>
      <c r="M106" s="24">
        <v>3637</v>
      </c>
    </row>
    <row r="107" spans="1:13" hidden="1" x14ac:dyDescent="0.2">
      <c r="A107" s="20"/>
      <c r="B107" s="21">
        <v>41957</v>
      </c>
      <c r="C107" s="22">
        <v>69430</v>
      </c>
      <c r="D107" s="22">
        <v>0</v>
      </c>
      <c r="E107" s="22">
        <v>0</v>
      </c>
      <c r="F107" s="22">
        <v>1546</v>
      </c>
      <c r="G107" s="22">
        <v>5349</v>
      </c>
      <c r="H107" s="22">
        <v>6538</v>
      </c>
      <c r="I107" s="23">
        <v>13000</v>
      </c>
      <c r="J107" s="23"/>
      <c r="K107" s="22">
        <v>39366</v>
      </c>
      <c r="L107" s="22">
        <f t="shared" si="4"/>
        <v>65799</v>
      </c>
      <c r="M107" s="24">
        <v>3631</v>
      </c>
    </row>
    <row r="108" spans="1:13" hidden="1" x14ac:dyDescent="0.2">
      <c r="A108" s="20"/>
      <c r="B108" s="21">
        <v>41987</v>
      </c>
      <c r="C108" s="22">
        <v>88516</v>
      </c>
      <c r="D108" s="22">
        <v>0</v>
      </c>
      <c r="E108" s="22">
        <v>0</v>
      </c>
      <c r="F108" s="22">
        <v>1791</v>
      </c>
      <c r="G108" s="22">
        <v>6324</v>
      </c>
      <c r="H108" s="22">
        <v>7678</v>
      </c>
      <c r="I108" s="23">
        <v>16405</v>
      </c>
      <c r="J108" s="23"/>
      <c r="K108" s="22">
        <v>52296</v>
      </c>
      <c r="L108" s="22">
        <f t="shared" si="4"/>
        <v>84494</v>
      </c>
      <c r="M108" s="24">
        <v>4022</v>
      </c>
    </row>
    <row r="109" spans="1:13" hidden="1" x14ac:dyDescent="0.2">
      <c r="A109" s="20"/>
      <c r="B109" s="21">
        <v>42018</v>
      </c>
      <c r="C109" s="22">
        <v>73860</v>
      </c>
      <c r="D109" s="22">
        <v>0</v>
      </c>
      <c r="E109" s="22">
        <v>0</v>
      </c>
      <c r="F109" s="22">
        <v>1653</v>
      </c>
      <c r="G109" s="22">
        <v>5559</v>
      </c>
      <c r="H109" s="22">
        <v>6818</v>
      </c>
      <c r="I109" s="23">
        <v>13184</v>
      </c>
      <c r="J109" s="23"/>
      <c r="K109" s="22">
        <v>42717</v>
      </c>
      <c r="L109" s="22">
        <f t="shared" si="4"/>
        <v>69931</v>
      </c>
      <c r="M109" s="24">
        <v>3929</v>
      </c>
    </row>
    <row r="110" spans="1:13" hidden="1" x14ac:dyDescent="0.2">
      <c r="A110" s="20"/>
      <c r="B110" s="21">
        <v>42049</v>
      </c>
      <c r="C110" s="22">
        <v>69239</v>
      </c>
      <c r="D110" s="22">
        <v>0</v>
      </c>
      <c r="E110" s="22">
        <v>0</v>
      </c>
      <c r="F110" s="22">
        <v>1660</v>
      </c>
      <c r="G110" s="22">
        <v>5089</v>
      </c>
      <c r="H110" s="22">
        <v>5898</v>
      </c>
      <c r="I110" s="23">
        <v>11449</v>
      </c>
      <c r="J110" s="23"/>
      <c r="K110" s="22">
        <v>41338</v>
      </c>
      <c r="L110" s="22">
        <f t="shared" si="4"/>
        <v>65434</v>
      </c>
      <c r="M110" s="24">
        <v>3805</v>
      </c>
    </row>
    <row r="111" spans="1:13" hidden="1" x14ac:dyDescent="0.2">
      <c r="A111" s="20"/>
      <c r="B111" s="21">
        <v>42077</v>
      </c>
      <c r="C111" s="22">
        <v>70119</v>
      </c>
      <c r="D111" s="22">
        <v>0</v>
      </c>
      <c r="E111" s="22">
        <v>0</v>
      </c>
      <c r="F111" s="22">
        <v>1692</v>
      </c>
      <c r="G111" s="22">
        <v>5164</v>
      </c>
      <c r="H111" s="22">
        <v>6699</v>
      </c>
      <c r="I111" s="23">
        <v>11634</v>
      </c>
      <c r="J111" s="23"/>
      <c r="K111" s="22">
        <v>41037</v>
      </c>
      <c r="L111" s="22">
        <f t="shared" si="4"/>
        <v>66226</v>
      </c>
      <c r="M111" s="24">
        <v>3893</v>
      </c>
    </row>
    <row r="112" spans="1:13" hidden="1" x14ac:dyDescent="0.2">
      <c r="A112" s="20"/>
      <c r="B112" s="21">
        <v>42108</v>
      </c>
      <c r="C112" s="22">
        <f t="shared" ref="C112:C132" si="5">+SUM(D112:K112,M112)</f>
        <v>68961</v>
      </c>
      <c r="D112" s="22">
        <v>0</v>
      </c>
      <c r="E112" s="22">
        <v>0</v>
      </c>
      <c r="F112" s="22">
        <v>1697</v>
      </c>
      <c r="G112" s="22">
        <v>5213</v>
      </c>
      <c r="H112" s="22">
        <v>6779</v>
      </c>
      <c r="I112" s="23">
        <v>10609</v>
      </c>
      <c r="J112" s="23"/>
      <c r="K112" s="22">
        <v>40737</v>
      </c>
      <c r="L112" s="22">
        <f t="shared" ref="L112:L132" si="6">+SUM(D112:K112)</f>
        <v>65035</v>
      </c>
      <c r="M112" s="24">
        <v>3926</v>
      </c>
    </row>
    <row r="113" spans="1:13" hidden="1" x14ac:dyDescent="0.2">
      <c r="A113" s="20"/>
      <c r="B113" s="21">
        <v>42138</v>
      </c>
      <c r="C113" s="22">
        <f t="shared" si="5"/>
        <v>75164</v>
      </c>
      <c r="D113" s="22">
        <v>0</v>
      </c>
      <c r="E113" s="22">
        <v>0</v>
      </c>
      <c r="F113" s="22">
        <v>1564</v>
      </c>
      <c r="G113" s="22">
        <v>5288</v>
      </c>
      <c r="H113" s="22">
        <v>6439</v>
      </c>
      <c r="I113" s="23">
        <v>11994</v>
      </c>
      <c r="J113" s="23"/>
      <c r="K113" s="22">
        <v>45847</v>
      </c>
      <c r="L113" s="22">
        <f t="shared" si="6"/>
        <v>71132</v>
      </c>
      <c r="M113" s="24">
        <v>4032</v>
      </c>
    </row>
    <row r="114" spans="1:13" hidden="1" x14ac:dyDescent="0.2">
      <c r="A114" s="20"/>
      <c r="B114" s="21">
        <v>42169</v>
      </c>
      <c r="C114" s="22">
        <f t="shared" si="5"/>
        <v>76108</v>
      </c>
      <c r="D114" s="22">
        <v>0</v>
      </c>
      <c r="E114" s="22">
        <v>0</v>
      </c>
      <c r="F114" s="22">
        <v>1692</v>
      </c>
      <c r="G114" s="22">
        <v>5558</v>
      </c>
      <c r="H114" s="22">
        <v>7129</v>
      </c>
      <c r="I114" s="23">
        <v>11729</v>
      </c>
      <c r="J114" s="23"/>
      <c r="K114" s="22">
        <v>45898</v>
      </c>
      <c r="L114" s="22">
        <f t="shared" si="6"/>
        <v>72006</v>
      </c>
      <c r="M114" s="24">
        <v>4102</v>
      </c>
    </row>
    <row r="115" spans="1:13" hidden="1" x14ac:dyDescent="0.2">
      <c r="A115" s="20" t="s">
        <v>19</v>
      </c>
      <c r="B115" s="21">
        <v>42199</v>
      </c>
      <c r="C115" s="22">
        <f t="shared" si="5"/>
        <v>77721</v>
      </c>
      <c r="D115" s="22">
        <v>0</v>
      </c>
      <c r="E115" s="22">
        <v>0</v>
      </c>
      <c r="F115" s="22">
        <v>1702</v>
      </c>
      <c r="G115" s="22">
        <v>5658</v>
      </c>
      <c r="H115" s="22">
        <v>7029</v>
      </c>
      <c r="I115" s="23">
        <v>12805</v>
      </c>
      <c r="J115" s="23"/>
      <c r="K115" s="22">
        <v>46298</v>
      </c>
      <c r="L115" s="22">
        <f t="shared" si="6"/>
        <v>73492</v>
      </c>
      <c r="M115" s="24">
        <v>4229</v>
      </c>
    </row>
    <row r="116" spans="1:13" hidden="1" x14ac:dyDescent="0.2">
      <c r="A116" s="20"/>
      <c r="B116" s="21">
        <v>42230</v>
      </c>
      <c r="C116" s="22">
        <f t="shared" si="5"/>
        <v>78688</v>
      </c>
      <c r="D116" s="22">
        <v>0</v>
      </c>
      <c r="E116" s="22">
        <v>0</v>
      </c>
      <c r="F116" s="22">
        <v>1779</v>
      </c>
      <c r="G116" s="22">
        <v>5803</v>
      </c>
      <c r="H116" s="22">
        <v>7350</v>
      </c>
      <c r="I116" s="23">
        <v>12255</v>
      </c>
      <c r="J116" s="23"/>
      <c r="K116" s="22">
        <v>47297</v>
      </c>
      <c r="L116" s="22">
        <f t="shared" si="6"/>
        <v>74484</v>
      </c>
      <c r="M116" s="24">
        <v>4204</v>
      </c>
    </row>
    <row r="117" spans="1:13" hidden="1" x14ac:dyDescent="0.2">
      <c r="A117" s="20"/>
      <c r="B117" s="21">
        <v>42261</v>
      </c>
      <c r="C117" s="22">
        <f t="shared" si="5"/>
        <v>78127</v>
      </c>
      <c r="D117" s="22">
        <v>0</v>
      </c>
      <c r="E117" s="22">
        <v>0</v>
      </c>
      <c r="F117" s="22">
        <v>1621</v>
      </c>
      <c r="G117" s="22">
        <v>5138</v>
      </c>
      <c r="H117" s="22">
        <v>6260</v>
      </c>
      <c r="I117" s="23">
        <v>12855</v>
      </c>
      <c r="J117" s="23"/>
      <c r="K117" s="22">
        <v>47897</v>
      </c>
      <c r="L117" s="22">
        <f t="shared" si="6"/>
        <v>73771</v>
      </c>
      <c r="M117" s="24">
        <v>4356</v>
      </c>
    </row>
    <row r="118" spans="1:13" hidden="1" x14ac:dyDescent="0.2">
      <c r="A118" s="20"/>
      <c r="B118" s="21">
        <v>42291</v>
      </c>
      <c r="C118" s="22">
        <f t="shared" si="5"/>
        <v>79350</v>
      </c>
      <c r="D118" s="22">
        <v>0</v>
      </c>
      <c r="E118" s="22">
        <v>0</v>
      </c>
      <c r="F118" s="22">
        <v>1643</v>
      </c>
      <c r="G118" s="22">
        <v>5112</v>
      </c>
      <c r="H118" s="22">
        <v>6271</v>
      </c>
      <c r="I118" s="23">
        <v>12131</v>
      </c>
      <c r="J118" s="23"/>
      <c r="K118" s="22">
        <v>49796</v>
      </c>
      <c r="L118" s="22">
        <f t="shared" si="6"/>
        <v>74953</v>
      </c>
      <c r="M118" s="24">
        <v>4397</v>
      </c>
    </row>
    <row r="119" spans="1:13" hidden="1" x14ac:dyDescent="0.2">
      <c r="A119" s="20"/>
      <c r="B119" s="21">
        <v>42322</v>
      </c>
      <c r="C119" s="22">
        <f t="shared" si="5"/>
        <v>78340</v>
      </c>
      <c r="D119" s="22">
        <v>0</v>
      </c>
      <c r="E119" s="22">
        <v>0</v>
      </c>
      <c r="F119" s="22">
        <v>1631</v>
      </c>
      <c r="G119" s="22">
        <v>4857</v>
      </c>
      <c r="H119" s="22">
        <v>6121</v>
      </c>
      <c r="I119" s="23">
        <v>11131</v>
      </c>
      <c r="J119" s="23"/>
      <c r="K119" s="22">
        <v>50246</v>
      </c>
      <c r="L119" s="22">
        <f t="shared" si="6"/>
        <v>73986</v>
      </c>
      <c r="M119" s="24">
        <v>4354</v>
      </c>
    </row>
    <row r="120" spans="1:13" hidden="1" x14ac:dyDescent="0.2">
      <c r="A120" s="20"/>
      <c r="B120" s="21">
        <v>42352</v>
      </c>
      <c r="C120" s="22">
        <f t="shared" si="5"/>
        <v>99771</v>
      </c>
      <c r="D120" s="22">
        <v>0</v>
      </c>
      <c r="E120" s="22">
        <v>0</v>
      </c>
      <c r="F120" s="22">
        <v>1883</v>
      </c>
      <c r="G120" s="22">
        <v>5892</v>
      </c>
      <c r="H120" s="22">
        <v>7591</v>
      </c>
      <c r="I120" s="23">
        <v>17706</v>
      </c>
      <c r="J120" s="23"/>
      <c r="K120" s="22">
        <v>61996</v>
      </c>
      <c r="L120" s="22">
        <f t="shared" si="6"/>
        <v>95068</v>
      </c>
      <c r="M120" s="24">
        <v>4703</v>
      </c>
    </row>
    <row r="121" spans="1:13" hidden="1" x14ac:dyDescent="0.2">
      <c r="A121" s="20"/>
      <c r="B121" s="21">
        <v>42370</v>
      </c>
      <c r="C121" s="22">
        <f t="shared" si="5"/>
        <v>81548</v>
      </c>
      <c r="D121" s="22">
        <v>0</v>
      </c>
      <c r="E121" s="22">
        <v>0</v>
      </c>
      <c r="F121" s="22">
        <v>1721</v>
      </c>
      <c r="G121" s="22">
        <v>5732</v>
      </c>
      <c r="H121" s="22">
        <v>6912</v>
      </c>
      <c r="I121" s="23">
        <v>11754</v>
      </c>
      <c r="J121" s="23"/>
      <c r="K121" s="22">
        <v>50847</v>
      </c>
      <c r="L121" s="22">
        <f t="shared" si="6"/>
        <v>76966</v>
      </c>
      <c r="M121" s="24">
        <v>4582</v>
      </c>
    </row>
    <row r="122" spans="1:13" hidden="1" x14ac:dyDescent="0.2">
      <c r="A122" s="20"/>
      <c r="B122" s="21">
        <v>42402</v>
      </c>
      <c r="C122" s="22">
        <f t="shared" si="5"/>
        <v>83375</v>
      </c>
      <c r="D122" s="22">
        <v>0</v>
      </c>
      <c r="E122" s="22">
        <v>0</v>
      </c>
      <c r="F122" s="22">
        <v>1721</v>
      </c>
      <c r="G122" s="22">
        <v>5107</v>
      </c>
      <c r="H122" s="22">
        <v>6322</v>
      </c>
      <c r="I122" s="23">
        <v>14505</v>
      </c>
      <c r="J122" s="23"/>
      <c r="K122" s="22">
        <v>51196</v>
      </c>
      <c r="L122" s="22">
        <f t="shared" si="6"/>
        <v>78851</v>
      </c>
      <c r="M122" s="24">
        <v>4524</v>
      </c>
    </row>
    <row r="123" spans="1:13" hidden="1" x14ac:dyDescent="0.2">
      <c r="A123" s="20"/>
      <c r="B123" s="21">
        <v>42434</v>
      </c>
      <c r="C123" s="22">
        <f t="shared" si="5"/>
        <v>83655</v>
      </c>
      <c r="D123" s="22">
        <v>0</v>
      </c>
      <c r="E123" s="22">
        <v>0</v>
      </c>
      <c r="F123" s="22">
        <v>1743</v>
      </c>
      <c r="G123" s="22">
        <v>5162</v>
      </c>
      <c r="H123" s="22">
        <v>6443</v>
      </c>
      <c r="I123" s="23">
        <v>13354</v>
      </c>
      <c r="J123" s="23"/>
      <c r="K123" s="22">
        <v>52446</v>
      </c>
      <c r="L123" s="22">
        <f t="shared" si="6"/>
        <v>79148</v>
      </c>
      <c r="M123" s="24">
        <v>4507</v>
      </c>
    </row>
    <row r="124" spans="1:13" hidden="1" x14ac:dyDescent="0.2">
      <c r="A124" s="20"/>
      <c r="B124" s="21">
        <v>42466</v>
      </c>
      <c r="C124" s="22">
        <f t="shared" si="5"/>
        <v>81532</v>
      </c>
      <c r="D124" s="22">
        <v>0</v>
      </c>
      <c r="E124" s="22">
        <v>0</v>
      </c>
      <c r="F124" s="22">
        <v>1928</v>
      </c>
      <c r="G124" s="22">
        <v>5677</v>
      </c>
      <c r="H124" s="22">
        <v>6423</v>
      </c>
      <c r="I124" s="23">
        <v>11179</v>
      </c>
      <c r="J124" s="23"/>
      <c r="K124" s="22">
        <v>51746</v>
      </c>
      <c r="L124" s="22">
        <f t="shared" si="6"/>
        <v>76953</v>
      </c>
      <c r="M124" s="24">
        <v>4579</v>
      </c>
    </row>
    <row r="125" spans="1:13" hidden="1" x14ac:dyDescent="0.2">
      <c r="A125" s="20"/>
      <c r="B125" s="21">
        <v>42498</v>
      </c>
      <c r="C125" s="22">
        <f t="shared" si="5"/>
        <v>90213</v>
      </c>
      <c r="D125" s="22">
        <v>0</v>
      </c>
      <c r="E125" s="22">
        <v>0</v>
      </c>
      <c r="F125" s="22">
        <v>2108</v>
      </c>
      <c r="G125" s="22">
        <v>5617</v>
      </c>
      <c r="H125" s="22">
        <v>7623</v>
      </c>
      <c r="I125" s="23">
        <v>13379</v>
      </c>
      <c r="J125" s="23"/>
      <c r="K125" s="22">
        <v>56796</v>
      </c>
      <c r="L125" s="22">
        <f t="shared" si="6"/>
        <v>85523</v>
      </c>
      <c r="M125" s="24">
        <v>4690</v>
      </c>
    </row>
    <row r="126" spans="1:13" hidden="1" x14ac:dyDescent="0.2">
      <c r="A126" s="20"/>
      <c r="B126" s="21">
        <v>42530</v>
      </c>
      <c r="C126" s="22">
        <f t="shared" si="5"/>
        <v>82749</v>
      </c>
      <c r="D126" s="22">
        <v>0</v>
      </c>
      <c r="E126" s="22">
        <v>0</v>
      </c>
      <c r="F126" s="22">
        <v>1891</v>
      </c>
      <c r="G126" s="22">
        <v>5413</v>
      </c>
      <c r="H126" s="22">
        <v>6915</v>
      </c>
      <c r="I126" s="23">
        <v>11504</v>
      </c>
      <c r="J126" s="23"/>
      <c r="K126" s="22">
        <v>52344</v>
      </c>
      <c r="L126" s="22">
        <f t="shared" si="6"/>
        <v>78067</v>
      </c>
      <c r="M126" s="24">
        <v>4682</v>
      </c>
    </row>
    <row r="127" spans="1:13" hidden="1" x14ac:dyDescent="0.2">
      <c r="A127" s="20" t="s">
        <v>20</v>
      </c>
      <c r="B127" s="21">
        <v>42574</v>
      </c>
      <c r="C127" s="22">
        <f t="shared" si="5"/>
        <v>88024</v>
      </c>
      <c r="D127" s="22">
        <v>0</v>
      </c>
      <c r="E127" s="22">
        <v>0</v>
      </c>
      <c r="F127" s="22">
        <v>2151</v>
      </c>
      <c r="G127" s="22">
        <v>5798</v>
      </c>
      <c r="H127" s="22">
        <v>7145</v>
      </c>
      <c r="I127" s="23">
        <v>14029</v>
      </c>
      <c r="J127" s="23"/>
      <c r="K127" s="22">
        <v>54194</v>
      </c>
      <c r="L127" s="22">
        <f t="shared" si="6"/>
        <v>83317</v>
      </c>
      <c r="M127" s="24">
        <v>4707</v>
      </c>
    </row>
    <row r="128" spans="1:13" hidden="1" x14ac:dyDescent="0.2">
      <c r="A128" s="20"/>
      <c r="B128" s="21">
        <v>42606</v>
      </c>
      <c r="C128" s="22">
        <f t="shared" si="5"/>
        <v>90615</v>
      </c>
      <c r="D128" s="22">
        <v>0</v>
      </c>
      <c r="E128" s="22">
        <v>0</v>
      </c>
      <c r="F128" s="22">
        <v>2256</v>
      </c>
      <c r="G128" s="22">
        <v>6183</v>
      </c>
      <c r="H128" s="22">
        <v>8056</v>
      </c>
      <c r="I128" s="23">
        <v>14553</v>
      </c>
      <c r="J128" s="23"/>
      <c r="K128" s="22">
        <v>54494</v>
      </c>
      <c r="L128" s="22">
        <f t="shared" si="6"/>
        <v>85542</v>
      </c>
      <c r="M128" s="24">
        <v>5073</v>
      </c>
    </row>
    <row r="129" spans="1:13" hidden="1" x14ac:dyDescent="0.2">
      <c r="A129" s="20"/>
      <c r="B129" s="21">
        <v>42638</v>
      </c>
      <c r="C129" s="22">
        <f t="shared" si="5"/>
        <v>88169</v>
      </c>
      <c r="D129" s="22">
        <v>0</v>
      </c>
      <c r="E129" s="22">
        <v>0</v>
      </c>
      <c r="F129" s="22">
        <v>2143</v>
      </c>
      <c r="G129" s="22">
        <v>6043</v>
      </c>
      <c r="H129" s="22">
        <v>7697</v>
      </c>
      <c r="I129" s="23">
        <v>11229</v>
      </c>
      <c r="J129" s="23"/>
      <c r="K129" s="22">
        <v>56141</v>
      </c>
      <c r="L129" s="22">
        <f t="shared" si="6"/>
        <v>83253</v>
      </c>
      <c r="M129" s="24">
        <v>4916</v>
      </c>
    </row>
    <row r="130" spans="1:13" hidden="1" x14ac:dyDescent="0.2">
      <c r="A130" s="20"/>
      <c r="B130" s="21">
        <v>42669</v>
      </c>
      <c r="C130" s="22">
        <f t="shared" si="5"/>
        <v>88492</v>
      </c>
      <c r="D130" s="22">
        <v>0</v>
      </c>
      <c r="E130" s="22">
        <v>0</v>
      </c>
      <c r="F130" s="22">
        <v>2206</v>
      </c>
      <c r="G130" s="22">
        <v>6243</v>
      </c>
      <c r="H130" s="22">
        <v>7817</v>
      </c>
      <c r="I130" s="23">
        <v>11629</v>
      </c>
      <c r="J130" s="23"/>
      <c r="K130" s="22">
        <v>55691</v>
      </c>
      <c r="L130" s="22">
        <f t="shared" si="6"/>
        <v>83586</v>
      </c>
      <c r="M130" s="24">
        <v>4906</v>
      </c>
    </row>
    <row r="131" spans="1:13" hidden="1" x14ac:dyDescent="0.2">
      <c r="A131" s="20"/>
      <c r="B131" s="21">
        <v>42701</v>
      </c>
      <c r="C131" s="22">
        <f t="shared" si="5"/>
        <v>85806</v>
      </c>
      <c r="D131" s="22">
        <v>0</v>
      </c>
      <c r="E131" s="22">
        <v>0</v>
      </c>
      <c r="F131" s="22">
        <v>1976</v>
      </c>
      <c r="G131" s="22">
        <v>5804</v>
      </c>
      <c r="H131" s="22">
        <v>7687</v>
      </c>
      <c r="I131" s="23">
        <v>11955</v>
      </c>
      <c r="J131" s="23"/>
      <c r="K131" s="22">
        <v>53489</v>
      </c>
      <c r="L131" s="22">
        <f t="shared" si="6"/>
        <v>80911</v>
      </c>
      <c r="M131" s="24">
        <v>4895</v>
      </c>
    </row>
    <row r="132" spans="1:13" hidden="1" x14ac:dyDescent="0.2">
      <c r="A132" s="20"/>
      <c r="B132" s="21">
        <v>42732</v>
      </c>
      <c r="C132" s="22">
        <f t="shared" si="5"/>
        <v>116713</v>
      </c>
      <c r="D132" s="22">
        <v>0</v>
      </c>
      <c r="E132" s="22">
        <v>0</v>
      </c>
      <c r="F132" s="22">
        <v>2491</v>
      </c>
      <c r="G132" s="22">
        <v>7774</v>
      </c>
      <c r="H132" s="22">
        <v>10008</v>
      </c>
      <c r="I132" s="23">
        <v>24880</v>
      </c>
      <c r="J132" s="23"/>
      <c r="K132" s="22">
        <v>66239</v>
      </c>
      <c r="L132" s="22">
        <f t="shared" si="6"/>
        <v>111392</v>
      </c>
      <c r="M132" s="24">
        <v>5321</v>
      </c>
    </row>
    <row r="133" spans="1:13" hidden="1" x14ac:dyDescent="0.2">
      <c r="A133" s="20"/>
      <c r="B133" s="21">
        <v>42763</v>
      </c>
      <c r="C133" s="22">
        <f>+SUM(D133:K133,M133)</f>
        <v>87005</v>
      </c>
      <c r="D133" s="22">
        <v>0</v>
      </c>
      <c r="E133" s="22">
        <v>0</v>
      </c>
      <c r="F133" s="22">
        <v>2343</v>
      </c>
      <c r="G133" s="22">
        <v>6419</v>
      </c>
      <c r="H133" s="22">
        <v>6818</v>
      </c>
      <c r="I133" s="23">
        <v>13806</v>
      </c>
      <c r="J133" s="23"/>
      <c r="K133" s="22">
        <v>52388</v>
      </c>
      <c r="L133" s="22">
        <f>+SUM(D133:K133)</f>
        <v>81774</v>
      </c>
      <c r="M133" s="24">
        <v>5231</v>
      </c>
    </row>
    <row r="134" spans="1:13" hidden="1" x14ac:dyDescent="0.2">
      <c r="A134" s="20"/>
      <c r="B134" s="21">
        <v>42794</v>
      </c>
      <c r="C134" s="22">
        <f>+SUM(D134:K134,M134)</f>
        <v>85261</v>
      </c>
      <c r="D134" s="22">
        <v>0</v>
      </c>
      <c r="E134" s="22">
        <v>0</v>
      </c>
      <c r="F134" s="22">
        <v>1986</v>
      </c>
      <c r="G134" s="22">
        <v>6109</v>
      </c>
      <c r="H134" s="22">
        <v>6868</v>
      </c>
      <c r="I134" s="23">
        <v>12856</v>
      </c>
      <c r="J134" s="23"/>
      <c r="K134" s="22">
        <v>52387</v>
      </c>
      <c r="L134" s="22">
        <f>+SUM(D134:K134)</f>
        <v>80206</v>
      </c>
      <c r="M134" s="24">
        <v>5055</v>
      </c>
    </row>
    <row r="135" spans="1:13" hidden="1" x14ac:dyDescent="0.2">
      <c r="A135" s="20"/>
      <c r="B135" s="21">
        <v>42825</v>
      </c>
      <c r="C135" s="22">
        <f>+SUM(D135:K135,M135)</f>
        <v>84049</v>
      </c>
      <c r="D135" s="22">
        <v>0</v>
      </c>
      <c r="E135" s="22">
        <v>0</v>
      </c>
      <c r="F135" s="22">
        <v>2178</v>
      </c>
      <c r="G135" s="22">
        <v>5854</v>
      </c>
      <c r="H135" s="22">
        <v>6689</v>
      </c>
      <c r="I135" s="23">
        <v>12557</v>
      </c>
      <c r="J135" s="23"/>
      <c r="K135" s="22">
        <v>51687</v>
      </c>
      <c r="L135" s="22">
        <f>+SUM(D135:K135)</f>
        <v>78965</v>
      </c>
      <c r="M135" s="24">
        <v>5084</v>
      </c>
    </row>
    <row r="136" spans="1:13" hidden="1" x14ac:dyDescent="0.2">
      <c r="A136" s="20"/>
      <c r="B136" s="21">
        <v>42829</v>
      </c>
      <c r="C136" s="22">
        <v>85739</v>
      </c>
      <c r="D136" s="22">
        <v>0</v>
      </c>
      <c r="E136" s="22">
        <v>0</v>
      </c>
      <c r="F136" s="22">
        <v>2090</v>
      </c>
      <c r="G136" s="22">
        <v>6249</v>
      </c>
      <c r="H136" s="22">
        <v>6859</v>
      </c>
      <c r="I136" s="23">
        <v>12456</v>
      </c>
      <c r="J136" s="23"/>
      <c r="K136" s="22">
        <v>52886</v>
      </c>
      <c r="L136" s="22">
        <v>80540</v>
      </c>
      <c r="M136" s="24">
        <v>5199</v>
      </c>
    </row>
    <row r="137" spans="1:13" hidden="1" x14ac:dyDescent="0.2">
      <c r="A137" s="20"/>
      <c r="B137" s="21">
        <v>42860</v>
      </c>
      <c r="C137" s="22">
        <v>90115</v>
      </c>
      <c r="D137" s="22">
        <v>0</v>
      </c>
      <c r="E137" s="22">
        <v>0</v>
      </c>
      <c r="F137" s="22">
        <v>2048</v>
      </c>
      <c r="G137" s="22">
        <v>6208</v>
      </c>
      <c r="H137" s="22">
        <v>7259</v>
      </c>
      <c r="I137" s="23">
        <v>13357</v>
      </c>
      <c r="J137" s="23"/>
      <c r="K137" s="22">
        <v>55937</v>
      </c>
      <c r="L137" s="22">
        <v>84809</v>
      </c>
      <c r="M137" s="24">
        <v>5306</v>
      </c>
    </row>
    <row r="138" spans="1:13" hidden="1" x14ac:dyDescent="0.2">
      <c r="A138" s="20"/>
      <c r="B138" s="21">
        <v>42892</v>
      </c>
      <c r="C138" s="22">
        <v>89609</v>
      </c>
      <c r="D138" s="22">
        <v>0</v>
      </c>
      <c r="E138" s="22">
        <v>0</v>
      </c>
      <c r="F138" s="22">
        <v>2225</v>
      </c>
      <c r="G138" s="22">
        <v>6438</v>
      </c>
      <c r="H138" s="22">
        <v>8219</v>
      </c>
      <c r="I138" s="23">
        <v>12582</v>
      </c>
      <c r="J138" s="23"/>
      <c r="K138" s="22">
        <v>54837</v>
      </c>
      <c r="L138" s="22">
        <v>84301</v>
      </c>
      <c r="M138" s="24">
        <v>5308</v>
      </c>
    </row>
    <row r="139" spans="1:13" hidden="1" x14ac:dyDescent="0.2">
      <c r="A139" s="20" t="s">
        <v>21</v>
      </c>
      <c r="B139" s="21">
        <v>42923</v>
      </c>
      <c r="C139" s="22">
        <v>94012</v>
      </c>
      <c r="D139" s="22">
        <v>0</v>
      </c>
      <c r="E139" s="22">
        <v>0</v>
      </c>
      <c r="F139" s="22">
        <v>2333</v>
      </c>
      <c r="G139" s="22">
        <v>6468</v>
      </c>
      <c r="H139" s="22">
        <v>7699</v>
      </c>
      <c r="I139" s="23">
        <v>15232</v>
      </c>
      <c r="J139" s="23"/>
      <c r="K139" s="22">
        <v>56837</v>
      </c>
      <c r="L139" s="22">
        <v>88569</v>
      </c>
      <c r="M139" s="24">
        <v>5443</v>
      </c>
    </row>
    <row r="140" spans="1:13" hidden="1" x14ac:dyDescent="0.2">
      <c r="A140" s="20"/>
      <c r="B140" s="21">
        <v>42955</v>
      </c>
      <c r="C140" s="22">
        <v>91634</v>
      </c>
      <c r="D140" s="22">
        <v>0</v>
      </c>
      <c r="E140" s="22">
        <v>0</v>
      </c>
      <c r="F140" s="22">
        <v>2195</v>
      </c>
      <c r="G140" s="22">
        <v>6143</v>
      </c>
      <c r="H140" s="22">
        <v>7829</v>
      </c>
      <c r="I140" s="23">
        <v>12457</v>
      </c>
      <c r="J140" s="23"/>
      <c r="K140" s="22">
        <v>57537</v>
      </c>
      <c r="L140" s="22">
        <v>86161</v>
      </c>
      <c r="M140" s="24">
        <v>5473</v>
      </c>
    </row>
    <row r="141" spans="1:13" hidden="1" x14ac:dyDescent="0.2">
      <c r="A141" s="20"/>
      <c r="B141" s="21">
        <v>42987</v>
      </c>
      <c r="C141" s="22">
        <v>90967</v>
      </c>
      <c r="D141" s="22">
        <v>0</v>
      </c>
      <c r="E141" s="22">
        <v>0</v>
      </c>
      <c r="F141" s="22">
        <v>1898</v>
      </c>
      <c r="G141" s="22">
        <v>5669</v>
      </c>
      <c r="H141" s="22">
        <v>7240</v>
      </c>
      <c r="I141" s="23">
        <v>13082</v>
      </c>
      <c r="J141" s="23"/>
      <c r="K141" s="22">
        <v>57535</v>
      </c>
      <c r="L141" s="22">
        <v>85424</v>
      </c>
      <c r="M141" s="24">
        <v>5543</v>
      </c>
    </row>
    <row r="142" spans="1:13" hidden="1" x14ac:dyDescent="0.2">
      <c r="A142" s="20"/>
      <c r="B142" s="21">
        <v>43018</v>
      </c>
      <c r="C142" s="22">
        <v>91059</v>
      </c>
      <c r="D142" s="22">
        <v>0</v>
      </c>
      <c r="E142" s="22">
        <v>0</v>
      </c>
      <c r="F142" s="22">
        <v>1935</v>
      </c>
      <c r="G142" s="22">
        <v>5468</v>
      </c>
      <c r="H142" s="22">
        <v>7000</v>
      </c>
      <c r="I142" s="23">
        <v>13208</v>
      </c>
      <c r="J142" s="23"/>
      <c r="K142" s="22">
        <v>57835</v>
      </c>
      <c r="L142" s="22">
        <v>85446</v>
      </c>
      <c r="M142" s="24">
        <v>5613</v>
      </c>
    </row>
    <row r="143" spans="1:13" hidden="1" x14ac:dyDescent="0.2">
      <c r="A143" s="20"/>
      <c r="B143" s="21">
        <v>43050</v>
      </c>
      <c r="C143" s="22">
        <v>91180</v>
      </c>
      <c r="D143" s="22">
        <v>0</v>
      </c>
      <c r="E143" s="22">
        <v>0</v>
      </c>
      <c r="F143" s="22">
        <v>1990</v>
      </c>
      <c r="G143" s="22">
        <v>5898</v>
      </c>
      <c r="H143" s="22">
        <v>7260</v>
      </c>
      <c r="I143" s="23">
        <v>12733</v>
      </c>
      <c r="J143" s="23"/>
      <c r="K143" s="22">
        <v>57735</v>
      </c>
      <c r="L143" s="22">
        <v>85616</v>
      </c>
      <c r="M143" s="24">
        <v>5564</v>
      </c>
    </row>
    <row r="144" spans="1:13" hidden="1" x14ac:dyDescent="0.2">
      <c r="A144" s="20"/>
      <c r="B144" s="21">
        <v>43081</v>
      </c>
      <c r="C144" s="22">
        <v>123093</v>
      </c>
      <c r="D144" s="22">
        <v>0</v>
      </c>
      <c r="E144" s="22">
        <v>0</v>
      </c>
      <c r="F144" s="22">
        <v>2445</v>
      </c>
      <c r="G144" s="22">
        <v>7248</v>
      </c>
      <c r="H144" s="22">
        <v>9620</v>
      </c>
      <c r="I144" s="23">
        <v>22607</v>
      </c>
      <c r="J144" s="23"/>
      <c r="K144" s="22">
        <v>75235</v>
      </c>
      <c r="L144" s="22">
        <v>117155</v>
      </c>
      <c r="M144" s="24">
        <v>5938</v>
      </c>
    </row>
    <row r="145" spans="1:13" hidden="1" x14ac:dyDescent="0.2">
      <c r="A145" s="20"/>
      <c r="B145" s="21">
        <v>43113</v>
      </c>
      <c r="C145" s="22">
        <v>87568</v>
      </c>
      <c r="D145" s="22">
        <v>0</v>
      </c>
      <c r="E145" s="22">
        <v>0</v>
      </c>
      <c r="F145" s="22">
        <v>2343</v>
      </c>
      <c r="G145" s="22">
        <v>6419</v>
      </c>
      <c r="H145" s="22">
        <v>6818</v>
      </c>
      <c r="I145" s="23">
        <v>13806</v>
      </c>
      <c r="J145" s="23"/>
      <c r="K145" s="22">
        <v>52388</v>
      </c>
      <c r="L145" s="22">
        <v>81774</v>
      </c>
      <c r="M145" s="24">
        <v>5794</v>
      </c>
    </row>
    <row r="146" spans="1:13" hidden="1" x14ac:dyDescent="0.2">
      <c r="A146" s="20"/>
      <c r="B146" s="21">
        <v>43145</v>
      </c>
      <c r="C146" s="22">
        <v>86002</v>
      </c>
      <c r="D146" s="22">
        <v>0</v>
      </c>
      <c r="E146" s="22">
        <v>0</v>
      </c>
      <c r="F146" s="22">
        <v>1986</v>
      </c>
      <c r="G146" s="22">
        <v>6109</v>
      </c>
      <c r="H146" s="22">
        <v>6868</v>
      </c>
      <c r="I146" s="23">
        <v>12856</v>
      </c>
      <c r="J146" s="23"/>
      <c r="K146" s="22">
        <v>52387</v>
      </c>
      <c r="L146" s="22">
        <v>80206</v>
      </c>
      <c r="M146" s="24">
        <v>5796</v>
      </c>
    </row>
    <row r="147" spans="1:13" hidden="1" x14ac:dyDescent="0.2">
      <c r="A147" s="20"/>
      <c r="B147" s="21">
        <v>43174</v>
      </c>
      <c r="C147" s="22">
        <v>84877</v>
      </c>
      <c r="D147" s="22">
        <v>0</v>
      </c>
      <c r="E147" s="22">
        <v>0</v>
      </c>
      <c r="F147" s="22">
        <v>2178</v>
      </c>
      <c r="G147" s="22">
        <v>5854</v>
      </c>
      <c r="H147" s="22">
        <v>6688</v>
      </c>
      <c r="I147" s="23">
        <v>12557</v>
      </c>
      <c r="J147" s="23"/>
      <c r="K147" s="22">
        <v>51687</v>
      </c>
      <c r="L147" s="22">
        <v>78964</v>
      </c>
      <c r="M147" s="24">
        <v>5913</v>
      </c>
    </row>
    <row r="148" spans="1:13" hidden="1" x14ac:dyDescent="0.2">
      <c r="A148" s="20"/>
      <c r="B148" s="21">
        <v>43206</v>
      </c>
      <c r="C148" s="22">
        <v>93118</v>
      </c>
      <c r="D148" s="22">
        <v>0</v>
      </c>
      <c r="E148" s="22">
        <v>0</v>
      </c>
      <c r="F148" s="22">
        <v>2291</v>
      </c>
      <c r="G148" s="22">
        <v>6047</v>
      </c>
      <c r="H148" s="22">
        <v>7229</v>
      </c>
      <c r="I148" s="23">
        <v>12255</v>
      </c>
      <c r="J148" s="23"/>
      <c r="K148" s="22">
        <v>59492</v>
      </c>
      <c r="L148" s="22">
        <v>87314</v>
      </c>
      <c r="M148" s="24">
        <v>5804</v>
      </c>
    </row>
    <row r="149" spans="1:13" hidden="1" x14ac:dyDescent="0.2">
      <c r="A149" s="20"/>
      <c r="B149" s="21">
        <v>43237</v>
      </c>
      <c r="C149" s="22">
        <v>104046</v>
      </c>
      <c r="D149" s="22">
        <v>0</v>
      </c>
      <c r="E149" s="22">
        <v>0</v>
      </c>
      <c r="F149" s="22">
        <v>2381</v>
      </c>
      <c r="G149" s="22">
        <v>6877</v>
      </c>
      <c r="H149" s="22">
        <v>8699</v>
      </c>
      <c r="I149" s="23">
        <v>17230</v>
      </c>
      <c r="J149" s="23"/>
      <c r="K149" s="22">
        <v>62842</v>
      </c>
      <c r="L149" s="22">
        <v>98029</v>
      </c>
      <c r="M149" s="24">
        <v>6017</v>
      </c>
    </row>
    <row r="150" spans="1:13" hidden="1" x14ac:dyDescent="0.2">
      <c r="A150" s="20"/>
      <c r="B150" s="21">
        <v>43269</v>
      </c>
      <c r="C150" s="22">
        <v>101624</v>
      </c>
      <c r="D150" s="22">
        <v>0</v>
      </c>
      <c r="E150" s="22">
        <v>0</v>
      </c>
      <c r="F150" s="22">
        <v>2364</v>
      </c>
      <c r="G150" s="22">
        <v>6707</v>
      </c>
      <c r="H150" s="22">
        <v>8749</v>
      </c>
      <c r="I150" s="23">
        <v>15455</v>
      </c>
      <c r="J150" s="23"/>
      <c r="K150" s="22">
        <v>62342</v>
      </c>
      <c r="L150" s="22">
        <v>95617</v>
      </c>
      <c r="M150" s="24">
        <v>6007</v>
      </c>
    </row>
    <row r="151" spans="1:13" hidden="1" x14ac:dyDescent="0.2">
      <c r="A151" s="20" t="s">
        <v>22</v>
      </c>
      <c r="B151" s="21">
        <v>43300</v>
      </c>
      <c r="C151" s="22">
        <v>106821</v>
      </c>
      <c r="D151" s="22">
        <v>0</v>
      </c>
      <c r="E151" s="22">
        <v>0</v>
      </c>
      <c r="F151" s="22">
        <v>2376</v>
      </c>
      <c r="G151" s="22">
        <v>7007</v>
      </c>
      <c r="H151" s="22">
        <v>8520</v>
      </c>
      <c r="I151" s="23">
        <v>19605</v>
      </c>
      <c r="J151" s="23"/>
      <c r="K151" s="22">
        <v>63091</v>
      </c>
      <c r="L151" s="22">
        <v>100599</v>
      </c>
      <c r="M151" s="24">
        <v>6222</v>
      </c>
    </row>
    <row r="152" spans="1:13" hidden="1" x14ac:dyDescent="0.2">
      <c r="A152" s="20"/>
      <c r="B152" s="21">
        <v>43332</v>
      </c>
      <c r="C152" s="22">
        <v>113679</v>
      </c>
      <c r="D152" s="22">
        <v>0</v>
      </c>
      <c r="E152" s="22">
        <v>0</v>
      </c>
      <c r="F152" s="22">
        <v>2243</v>
      </c>
      <c r="G152" s="22">
        <v>6772</v>
      </c>
      <c r="H152" s="22">
        <v>9600</v>
      </c>
      <c r="I152" s="23">
        <v>17780</v>
      </c>
      <c r="J152" s="23"/>
      <c r="K152" s="22">
        <v>70941</v>
      </c>
      <c r="L152" s="22">
        <v>107336</v>
      </c>
      <c r="M152" s="24">
        <v>6343</v>
      </c>
    </row>
    <row r="153" spans="1:13" hidden="1" x14ac:dyDescent="0.2">
      <c r="A153" s="20"/>
      <c r="B153" s="21">
        <v>43364</v>
      </c>
      <c r="C153" s="22">
        <v>116879</v>
      </c>
      <c r="D153" s="22">
        <v>0</v>
      </c>
      <c r="E153" s="22">
        <v>0</v>
      </c>
      <c r="F153" s="22">
        <v>2068</v>
      </c>
      <c r="G153" s="22">
        <v>6277</v>
      </c>
      <c r="H153" s="22">
        <v>8741</v>
      </c>
      <c r="I153" s="23">
        <v>16781</v>
      </c>
      <c r="J153" s="23"/>
      <c r="K153" s="22">
        <v>76740</v>
      </c>
      <c r="L153" s="22">
        <v>110607</v>
      </c>
      <c r="M153" s="24">
        <v>6272</v>
      </c>
    </row>
    <row r="154" spans="1:13" hidden="1" x14ac:dyDescent="0.2">
      <c r="A154" s="20"/>
      <c r="B154" s="21">
        <v>43395</v>
      </c>
      <c r="C154" s="22">
        <v>114187</v>
      </c>
      <c r="D154" s="22">
        <v>0</v>
      </c>
      <c r="E154" s="22">
        <v>0</v>
      </c>
      <c r="F154" s="26">
        <v>2111</v>
      </c>
      <c r="G154" s="26">
        <v>6728</v>
      </c>
      <c r="H154" s="26">
        <v>8452</v>
      </c>
      <c r="I154" s="27">
        <v>18880</v>
      </c>
      <c r="J154" s="27"/>
      <c r="K154" s="26">
        <v>71539</v>
      </c>
      <c r="L154" s="26">
        <v>107710</v>
      </c>
      <c r="M154" s="24">
        <v>6477</v>
      </c>
    </row>
    <row r="155" spans="1:13" hidden="1" x14ac:dyDescent="0.2">
      <c r="A155" s="20"/>
      <c r="B155" s="21">
        <v>43427</v>
      </c>
      <c r="C155" s="22">
        <v>114496</v>
      </c>
      <c r="D155" s="22">
        <v>0</v>
      </c>
      <c r="E155" s="22">
        <v>0</v>
      </c>
      <c r="F155" s="26">
        <v>2288</v>
      </c>
      <c r="G155" s="26">
        <v>6578</v>
      </c>
      <c r="H155" s="26">
        <v>9032</v>
      </c>
      <c r="I155" s="27">
        <v>17055</v>
      </c>
      <c r="J155" s="27"/>
      <c r="K155" s="26">
        <v>73188</v>
      </c>
      <c r="L155" s="26">
        <v>108141</v>
      </c>
      <c r="M155" s="24">
        <v>6355</v>
      </c>
    </row>
    <row r="156" spans="1:13" hidden="1" x14ac:dyDescent="0.2">
      <c r="A156" s="20"/>
      <c r="B156" s="21">
        <v>43458</v>
      </c>
      <c r="C156" s="22">
        <v>142512</v>
      </c>
      <c r="D156" s="22">
        <v>0</v>
      </c>
      <c r="E156" s="22">
        <v>0</v>
      </c>
      <c r="F156" s="26">
        <v>2511</v>
      </c>
      <c r="G156" s="26">
        <v>8343</v>
      </c>
      <c r="H156" s="26">
        <v>10201</v>
      </c>
      <c r="I156" s="27">
        <v>25755</v>
      </c>
      <c r="J156" s="27"/>
      <c r="K156" s="26">
        <v>88938</v>
      </c>
      <c r="L156" s="26">
        <v>135748</v>
      </c>
      <c r="M156" s="24">
        <v>6764</v>
      </c>
    </row>
    <row r="157" spans="1:13" hidden="1" x14ac:dyDescent="0.2">
      <c r="A157" s="20"/>
      <c r="B157" s="21">
        <v>43492</v>
      </c>
      <c r="C157" s="22">
        <v>116894</v>
      </c>
      <c r="D157" s="22">
        <v>0</v>
      </c>
      <c r="E157" s="22">
        <v>0</v>
      </c>
      <c r="F157" s="26">
        <v>2432</v>
      </c>
      <c r="G157" s="26">
        <v>7137</v>
      </c>
      <c r="H157" s="26">
        <v>9173</v>
      </c>
      <c r="I157" s="27">
        <v>17854</v>
      </c>
      <c r="J157" s="27"/>
      <c r="K157" s="26">
        <v>73588</v>
      </c>
      <c r="L157" s="26">
        <v>110184</v>
      </c>
      <c r="M157" s="24">
        <v>6710</v>
      </c>
    </row>
    <row r="158" spans="1:13" hidden="1" x14ac:dyDescent="0.2">
      <c r="A158" s="20"/>
      <c r="B158" s="21">
        <v>43524</v>
      </c>
      <c r="C158" s="22">
        <v>116876</v>
      </c>
      <c r="D158" s="22">
        <v>0</v>
      </c>
      <c r="E158" s="22">
        <v>0</v>
      </c>
      <c r="F158" s="26">
        <v>2392</v>
      </c>
      <c r="G158" s="26">
        <v>6472</v>
      </c>
      <c r="H158" s="26">
        <v>8284</v>
      </c>
      <c r="I158" s="27">
        <v>19381</v>
      </c>
      <c r="J158" s="27"/>
      <c r="K158" s="26">
        <v>73735</v>
      </c>
      <c r="L158" s="26">
        <v>110264</v>
      </c>
      <c r="M158" s="24">
        <v>6612</v>
      </c>
    </row>
    <row r="159" spans="1:13" hidden="1" x14ac:dyDescent="0.2">
      <c r="A159" s="20"/>
      <c r="B159" s="21">
        <v>43525</v>
      </c>
      <c r="C159" s="22">
        <v>117217</v>
      </c>
      <c r="D159" s="22">
        <v>0</v>
      </c>
      <c r="E159" s="22">
        <v>0</v>
      </c>
      <c r="F159" s="26">
        <v>2177</v>
      </c>
      <c r="G159" s="26">
        <v>6442</v>
      </c>
      <c r="H159" s="26">
        <v>8314</v>
      </c>
      <c r="I159" s="27">
        <v>17056</v>
      </c>
      <c r="J159" s="27"/>
      <c r="K159" s="26">
        <v>76635</v>
      </c>
      <c r="L159" s="26">
        <v>110624</v>
      </c>
      <c r="M159" s="24">
        <v>6593</v>
      </c>
    </row>
    <row r="160" spans="1:13" hidden="1" x14ac:dyDescent="0.2">
      <c r="A160" s="20"/>
      <c r="B160" s="21">
        <v>43557</v>
      </c>
      <c r="C160" s="22">
        <v>122793</v>
      </c>
      <c r="D160" s="22">
        <v>0</v>
      </c>
      <c r="E160" s="22">
        <v>0</v>
      </c>
      <c r="F160" s="26">
        <v>2299</v>
      </c>
      <c r="G160" s="26">
        <v>6127</v>
      </c>
      <c r="H160" s="26">
        <v>8364</v>
      </c>
      <c r="I160" s="27">
        <v>18981</v>
      </c>
      <c r="J160" s="27"/>
      <c r="K160" s="26">
        <v>80234</v>
      </c>
      <c r="L160" s="26">
        <v>116005</v>
      </c>
      <c r="M160" s="24">
        <v>6788</v>
      </c>
    </row>
    <row r="161" spans="1:13" hidden="1" x14ac:dyDescent="0.2">
      <c r="A161" s="20"/>
      <c r="B161" s="21">
        <v>43588</v>
      </c>
      <c r="C161" s="22">
        <v>126858</v>
      </c>
      <c r="D161" s="22">
        <v>0</v>
      </c>
      <c r="E161" s="22">
        <v>0</v>
      </c>
      <c r="F161" s="26">
        <v>2459</v>
      </c>
      <c r="G161" s="26">
        <v>6763</v>
      </c>
      <c r="H161" s="26">
        <v>8965</v>
      </c>
      <c r="I161" s="27">
        <v>19307</v>
      </c>
      <c r="J161" s="27"/>
      <c r="K161" s="26">
        <v>82632</v>
      </c>
      <c r="L161" s="26">
        <v>120126</v>
      </c>
      <c r="M161" s="24">
        <v>6732</v>
      </c>
    </row>
    <row r="162" spans="1:13" hidden="1" x14ac:dyDescent="0.2">
      <c r="A162" s="20"/>
      <c r="B162" s="21">
        <v>43620</v>
      </c>
      <c r="C162" s="22">
        <v>124251</v>
      </c>
      <c r="D162" s="22">
        <v>0</v>
      </c>
      <c r="E162" s="22">
        <v>0</v>
      </c>
      <c r="F162" s="26">
        <v>2371</v>
      </c>
      <c r="G162" s="26">
        <v>6666</v>
      </c>
      <c r="H162" s="26">
        <v>9054</v>
      </c>
      <c r="I162" s="27">
        <v>18580</v>
      </c>
      <c r="J162" s="27"/>
      <c r="K162" s="26">
        <v>80728</v>
      </c>
      <c r="L162" s="26">
        <v>117399</v>
      </c>
      <c r="M162" s="24">
        <v>6852</v>
      </c>
    </row>
    <row r="163" spans="1:13" ht="13.5" hidden="1" x14ac:dyDescent="0.2">
      <c r="A163" s="28" t="s">
        <v>23</v>
      </c>
      <c r="B163" s="21">
        <v>43651</v>
      </c>
      <c r="C163" s="26">
        <v>133661</v>
      </c>
      <c r="D163" s="26">
        <v>0</v>
      </c>
      <c r="E163" s="26">
        <v>0</v>
      </c>
      <c r="F163" s="26">
        <v>2452</v>
      </c>
      <c r="G163" s="26">
        <v>6951</v>
      </c>
      <c r="H163" s="26">
        <v>9664</v>
      </c>
      <c r="I163" s="27">
        <v>22578</v>
      </c>
      <c r="J163" s="27"/>
      <c r="K163" s="26">
        <v>84921</v>
      </c>
      <c r="L163" s="26">
        <v>126566</v>
      </c>
      <c r="M163" s="29">
        <v>7095</v>
      </c>
    </row>
    <row r="164" spans="1:13" ht="13.5" hidden="1" customHeight="1" x14ac:dyDescent="0.2">
      <c r="A164" s="20"/>
      <c r="B164" s="21">
        <v>43683</v>
      </c>
      <c r="C164" s="26">
        <v>134748</v>
      </c>
      <c r="D164" s="26">
        <v>0</v>
      </c>
      <c r="E164" s="26">
        <v>0</v>
      </c>
      <c r="F164" s="26">
        <v>2517</v>
      </c>
      <c r="G164" s="26">
        <v>7053</v>
      </c>
      <c r="H164" s="26">
        <v>9755</v>
      </c>
      <c r="I164" s="27">
        <v>21403</v>
      </c>
      <c r="J164" s="27"/>
      <c r="K164" s="26">
        <v>86669</v>
      </c>
      <c r="L164" s="26">
        <v>127396</v>
      </c>
      <c r="M164" s="29">
        <v>7352</v>
      </c>
    </row>
    <row r="165" spans="1:13" ht="13.5" hidden="1" customHeight="1" x14ac:dyDescent="0.2">
      <c r="A165" s="20"/>
      <c r="B165" s="21">
        <v>43715</v>
      </c>
      <c r="C165" s="26">
        <f>L165+M165</f>
        <v>135111</v>
      </c>
      <c r="D165" s="26">
        <v>0</v>
      </c>
      <c r="E165" s="26">
        <v>0</v>
      </c>
      <c r="F165" s="26">
        <v>2424</v>
      </c>
      <c r="G165" s="26">
        <v>6924</v>
      </c>
      <c r="H165" s="26">
        <v>9016</v>
      </c>
      <c r="I165" s="27">
        <v>20278</v>
      </c>
      <c r="J165" s="27"/>
      <c r="K165" s="26">
        <v>89117</v>
      </c>
      <c r="L165" s="26">
        <v>127759</v>
      </c>
      <c r="M165" s="29">
        <v>7352</v>
      </c>
    </row>
    <row r="166" spans="1:13" ht="13.5" hidden="1" customHeight="1" x14ac:dyDescent="0.2">
      <c r="A166" s="20"/>
      <c r="B166" s="21">
        <v>43746</v>
      </c>
      <c r="C166" s="26">
        <f>L166+M166</f>
        <v>134451</v>
      </c>
      <c r="D166" s="26">
        <v>0</v>
      </c>
      <c r="E166" s="26">
        <v>0</v>
      </c>
      <c r="F166" s="26">
        <v>2563</v>
      </c>
      <c r="G166" s="26">
        <v>7068</v>
      </c>
      <c r="H166" s="26">
        <v>8665</v>
      </c>
      <c r="I166" s="27">
        <v>19703</v>
      </c>
      <c r="J166" s="27"/>
      <c r="K166" s="26">
        <v>88967</v>
      </c>
      <c r="L166" s="26">
        <v>126968</v>
      </c>
      <c r="M166" s="29">
        <v>7483</v>
      </c>
    </row>
    <row r="167" spans="1:13" ht="13.5" hidden="1" customHeight="1" x14ac:dyDescent="0.2">
      <c r="A167" s="20"/>
      <c r="B167" s="21">
        <v>43778</v>
      </c>
      <c r="C167" s="26">
        <f>L167+M167</f>
        <v>132547</v>
      </c>
      <c r="D167" s="26">
        <v>0</v>
      </c>
      <c r="E167" s="26">
        <v>0</v>
      </c>
      <c r="F167" s="26">
        <v>2461</v>
      </c>
      <c r="G167" s="26">
        <v>7014</v>
      </c>
      <c r="H167" s="26">
        <v>8535</v>
      </c>
      <c r="I167" s="27">
        <v>17929</v>
      </c>
      <c r="J167" s="27"/>
      <c r="K167" s="26">
        <v>89017</v>
      </c>
      <c r="L167" s="26">
        <v>124957</v>
      </c>
      <c r="M167" s="29">
        <v>7590</v>
      </c>
    </row>
    <row r="168" spans="1:13" ht="12.75" hidden="1" customHeight="1" x14ac:dyDescent="0.2">
      <c r="A168" s="20"/>
      <c r="B168" s="21">
        <v>43809</v>
      </c>
      <c r="C168" s="26">
        <f>L168+M168</f>
        <v>162394</v>
      </c>
      <c r="D168" s="26">
        <v>0</v>
      </c>
      <c r="E168" s="26">
        <v>0</v>
      </c>
      <c r="F168" s="26">
        <v>2811</v>
      </c>
      <c r="G168" s="26">
        <v>8239</v>
      </c>
      <c r="H168" s="26">
        <v>10135</v>
      </c>
      <c r="I168" s="27">
        <v>27478</v>
      </c>
      <c r="J168" s="27"/>
      <c r="K168" s="26">
        <v>106017</v>
      </c>
      <c r="L168" s="26">
        <v>154685</v>
      </c>
      <c r="M168" s="29">
        <v>7709</v>
      </c>
    </row>
    <row r="169" spans="1:13" ht="12.75" hidden="1" customHeight="1" x14ac:dyDescent="0.2">
      <c r="A169" s="20"/>
      <c r="B169" s="21">
        <v>43841</v>
      </c>
      <c r="C169" s="26">
        <v>139628</v>
      </c>
      <c r="D169" s="26">
        <v>0</v>
      </c>
      <c r="E169" s="26">
        <v>0</v>
      </c>
      <c r="F169" s="26">
        <v>2560</v>
      </c>
      <c r="G169" s="26">
        <v>7288</v>
      </c>
      <c r="H169" s="26">
        <v>9287</v>
      </c>
      <c r="I169" s="27">
        <v>21079</v>
      </c>
      <c r="J169" s="27"/>
      <c r="K169" s="26">
        <v>91614</v>
      </c>
      <c r="L169" s="26">
        <v>131828</v>
      </c>
      <c r="M169" s="29">
        <v>7800</v>
      </c>
    </row>
    <row r="170" spans="1:13" ht="12.75" hidden="1" customHeight="1" x14ac:dyDescent="0.2">
      <c r="A170" s="20"/>
      <c r="B170" s="21">
        <v>43873</v>
      </c>
      <c r="C170" s="26">
        <v>134064</v>
      </c>
      <c r="D170" s="26">
        <v>0</v>
      </c>
      <c r="E170" s="26">
        <v>0</v>
      </c>
      <c r="F170" s="26">
        <v>2582</v>
      </c>
      <c r="G170" s="26">
        <v>7018</v>
      </c>
      <c r="H170" s="26">
        <v>8347</v>
      </c>
      <c r="I170" s="26">
        <v>18353</v>
      </c>
      <c r="J170" s="26"/>
      <c r="K170" s="26">
        <v>89964</v>
      </c>
      <c r="L170" s="26">
        <v>126264</v>
      </c>
      <c r="M170" s="29">
        <v>7800</v>
      </c>
    </row>
    <row r="171" spans="1:13" ht="12.75" hidden="1" customHeight="1" x14ac:dyDescent="0.2">
      <c r="A171" s="20"/>
      <c r="B171" s="21">
        <v>43903</v>
      </c>
      <c r="C171" s="26">
        <v>134908</v>
      </c>
      <c r="D171" s="26">
        <v>0</v>
      </c>
      <c r="E171" s="26">
        <v>0</v>
      </c>
      <c r="F171" s="26">
        <v>2659</v>
      </c>
      <c r="G171" s="26">
        <v>6798</v>
      </c>
      <c r="H171" s="26">
        <v>7658</v>
      </c>
      <c r="I171" s="26">
        <v>19528</v>
      </c>
      <c r="J171" s="26"/>
      <c r="K171" s="26">
        <v>90465</v>
      </c>
      <c r="L171" s="26">
        <v>127108</v>
      </c>
      <c r="M171" s="29">
        <v>7800</v>
      </c>
    </row>
    <row r="172" spans="1:13" ht="12.75" hidden="1" customHeight="1" x14ac:dyDescent="0.2">
      <c r="A172" s="20"/>
      <c r="B172" s="21">
        <v>43935</v>
      </c>
      <c r="C172" s="26">
        <v>132576.02600000001</v>
      </c>
      <c r="D172" s="26">
        <v>0</v>
      </c>
      <c r="E172" s="26">
        <v>0</v>
      </c>
      <c r="F172" s="26">
        <v>2579</v>
      </c>
      <c r="G172" s="26">
        <v>7263</v>
      </c>
      <c r="H172" s="26">
        <v>7928.63</v>
      </c>
      <c r="I172" s="27">
        <v>17402.298999999999</v>
      </c>
      <c r="J172" s="27"/>
      <c r="K172" s="26">
        <v>90615</v>
      </c>
      <c r="L172" s="26">
        <v>125787.859</v>
      </c>
      <c r="M172" s="29">
        <v>6788.1670000000004</v>
      </c>
    </row>
    <row r="173" spans="1:13" ht="12.75" hidden="1" customHeight="1" x14ac:dyDescent="0.2">
      <c r="A173" s="20"/>
      <c r="B173" s="21">
        <v>43966</v>
      </c>
      <c r="C173" s="26">
        <v>138635.4314</v>
      </c>
      <c r="D173" s="26">
        <v>0</v>
      </c>
      <c r="E173" s="26">
        <v>0</v>
      </c>
      <c r="F173" s="26">
        <v>2778.79</v>
      </c>
      <c r="G173" s="26">
        <v>7228.9350000000004</v>
      </c>
      <c r="H173" s="26">
        <v>8679.59</v>
      </c>
      <c r="I173" s="26">
        <v>17900</v>
      </c>
      <c r="J173" s="26"/>
      <c r="K173" s="26">
        <v>95315</v>
      </c>
      <c r="L173" s="26">
        <v>131902.864</v>
      </c>
      <c r="M173" s="29">
        <v>6732.567</v>
      </c>
    </row>
    <row r="174" spans="1:13" ht="12.75" hidden="1" customHeight="1" x14ac:dyDescent="0.2">
      <c r="A174" s="20"/>
      <c r="B174" s="21">
        <v>43998</v>
      </c>
      <c r="C174" s="26">
        <v>137575.43150000001</v>
      </c>
      <c r="D174" s="26">
        <v>0</v>
      </c>
      <c r="E174" s="26">
        <v>0</v>
      </c>
      <c r="F174" s="26">
        <v>2548.31</v>
      </c>
      <c r="G174" s="26">
        <v>7228.2749999999996</v>
      </c>
      <c r="H174" s="26">
        <v>8480.1299999999992</v>
      </c>
      <c r="I174" s="26">
        <v>18599</v>
      </c>
      <c r="J174" s="26"/>
      <c r="K174" s="26">
        <v>93867</v>
      </c>
      <c r="L174" s="26">
        <v>130722.864</v>
      </c>
      <c r="M174" s="29">
        <v>6852.567</v>
      </c>
    </row>
    <row r="175" spans="1:13" ht="12.75" hidden="1" customHeight="1" x14ac:dyDescent="0.2">
      <c r="A175" s="20" t="s">
        <v>24</v>
      </c>
      <c r="B175" s="21">
        <v>44029</v>
      </c>
      <c r="C175" s="26">
        <v>144876.5214</v>
      </c>
      <c r="D175" s="26">
        <v>0</v>
      </c>
      <c r="E175" s="26">
        <v>0</v>
      </c>
      <c r="F175" s="26">
        <v>2770.15</v>
      </c>
      <c r="G175" s="26">
        <v>7493.8149999999996</v>
      </c>
      <c r="H175" s="26">
        <v>9251</v>
      </c>
      <c r="I175" s="26">
        <v>20498.298999999999</v>
      </c>
      <c r="J175" s="26"/>
      <c r="K175" s="26">
        <v>96867.1</v>
      </c>
      <c r="L175" s="26">
        <v>136880.364</v>
      </c>
      <c r="M175" s="29">
        <v>7996.1574000000001</v>
      </c>
    </row>
    <row r="176" spans="1:13" ht="12.75" hidden="1" customHeight="1" x14ac:dyDescent="0.2">
      <c r="A176" s="20"/>
      <c r="B176" s="21">
        <v>44061</v>
      </c>
      <c r="C176" s="26">
        <v>152575.03140000001</v>
      </c>
      <c r="D176" s="26">
        <v>0</v>
      </c>
      <c r="E176" s="26">
        <v>0</v>
      </c>
      <c r="F176" s="26">
        <v>2817.18</v>
      </c>
      <c r="G176" s="26">
        <v>7319.335</v>
      </c>
      <c r="H176" s="26">
        <v>9352.9599999999991</v>
      </c>
      <c r="I176" s="26">
        <v>23746.899000000001</v>
      </c>
      <c r="J176" s="26"/>
      <c r="K176" s="26">
        <v>101316.5</v>
      </c>
      <c r="L176" s="26">
        <v>144552.87400000001</v>
      </c>
      <c r="M176" s="29">
        <v>8022.1574000000001</v>
      </c>
    </row>
    <row r="177" spans="1:13" ht="12.75" hidden="1" customHeight="1" x14ac:dyDescent="0.2">
      <c r="A177" s="20"/>
      <c r="B177" s="21">
        <v>44093</v>
      </c>
      <c r="C177" s="26">
        <v>148428.03140000001</v>
      </c>
      <c r="D177" s="26">
        <v>0</v>
      </c>
      <c r="E177" s="26">
        <v>0</v>
      </c>
      <c r="F177" s="26">
        <v>2801.6849999999999</v>
      </c>
      <c r="G177" s="26">
        <v>7129.3450000000003</v>
      </c>
      <c r="H177" s="26">
        <v>8503.16</v>
      </c>
      <c r="I177" s="26">
        <v>23170.499</v>
      </c>
      <c r="J177" s="26"/>
      <c r="K177" s="26">
        <v>98668.2</v>
      </c>
      <c r="L177" s="26">
        <v>140272.889</v>
      </c>
      <c r="M177" s="29">
        <v>8155.1424000000006</v>
      </c>
    </row>
    <row r="178" spans="1:13" ht="12.75" hidden="1" customHeight="1" x14ac:dyDescent="0.2">
      <c r="A178" s="20"/>
      <c r="B178" s="21">
        <v>44124</v>
      </c>
      <c r="C178" s="26">
        <v>154894</v>
      </c>
      <c r="D178" s="26">
        <v>0</v>
      </c>
      <c r="E178" s="26">
        <v>0</v>
      </c>
      <c r="F178" s="26">
        <v>2626</v>
      </c>
      <c r="G178" s="26">
        <v>7575</v>
      </c>
      <c r="H178" s="26">
        <v>8972</v>
      </c>
      <c r="I178" s="26">
        <v>23448</v>
      </c>
      <c r="J178" s="26"/>
      <c r="K178" s="26">
        <v>104018</v>
      </c>
      <c r="L178" s="26">
        <v>146637</v>
      </c>
      <c r="M178" s="29">
        <v>8257</v>
      </c>
    </row>
    <row r="179" spans="1:13" ht="12.75" hidden="1" customHeight="1" x14ac:dyDescent="0.2">
      <c r="A179" s="20"/>
      <c r="B179" s="21">
        <v>44156</v>
      </c>
      <c r="C179" s="26">
        <v>153360</v>
      </c>
      <c r="D179" s="26">
        <v>0</v>
      </c>
      <c r="E179" s="26">
        <v>0</v>
      </c>
      <c r="F179" s="26">
        <v>2584</v>
      </c>
      <c r="G179" s="26">
        <v>6975</v>
      </c>
      <c r="H179" s="26">
        <v>9001</v>
      </c>
      <c r="I179" s="26">
        <v>19423</v>
      </c>
      <c r="J179" s="26"/>
      <c r="K179" s="26">
        <v>107120</v>
      </c>
      <c r="L179" s="26">
        <v>145103</v>
      </c>
      <c r="M179" s="29">
        <v>8257</v>
      </c>
    </row>
    <row r="180" spans="1:13" ht="12.75" hidden="1" customHeight="1" x14ac:dyDescent="0.2">
      <c r="A180" s="20"/>
      <c r="B180" s="21">
        <v>44187</v>
      </c>
      <c r="C180" s="26">
        <v>177586</v>
      </c>
      <c r="D180" s="26">
        <v>0</v>
      </c>
      <c r="E180" s="26">
        <v>0</v>
      </c>
      <c r="F180" s="26">
        <v>2957</v>
      </c>
      <c r="G180" s="26">
        <v>8459</v>
      </c>
      <c r="H180" s="26">
        <v>10369</v>
      </c>
      <c r="I180" s="26">
        <v>28998</v>
      </c>
      <c r="J180" s="26"/>
      <c r="K180" s="26">
        <v>118374</v>
      </c>
      <c r="L180" s="26">
        <v>169158</v>
      </c>
      <c r="M180" s="29">
        <v>8428</v>
      </c>
    </row>
    <row r="181" spans="1:13" ht="12.75" hidden="1" customHeight="1" x14ac:dyDescent="0.2">
      <c r="A181" s="20"/>
      <c r="B181" s="21">
        <v>44219</v>
      </c>
      <c r="C181" s="26">
        <v>152568</v>
      </c>
      <c r="D181" s="26">
        <v>0</v>
      </c>
      <c r="E181" s="26">
        <v>0</v>
      </c>
      <c r="F181" s="26">
        <v>2574</v>
      </c>
      <c r="G181" s="26">
        <v>7099</v>
      </c>
      <c r="H181" s="26">
        <v>8770</v>
      </c>
      <c r="I181" s="26">
        <v>20272</v>
      </c>
      <c r="J181" s="26"/>
      <c r="K181" s="26">
        <v>105425</v>
      </c>
      <c r="L181" s="26">
        <v>144140</v>
      </c>
      <c r="M181" s="29">
        <v>8428</v>
      </c>
    </row>
    <row r="182" spans="1:13" ht="12.75" hidden="1" customHeight="1" x14ac:dyDescent="0.2">
      <c r="A182" s="20"/>
      <c r="B182" s="21">
        <v>44251</v>
      </c>
      <c r="C182" s="26">
        <v>146701</v>
      </c>
      <c r="D182" s="26">
        <v>0</v>
      </c>
      <c r="E182" s="26">
        <v>0</v>
      </c>
      <c r="F182" s="26">
        <v>2506</v>
      </c>
      <c r="G182" s="26">
        <v>6979</v>
      </c>
      <c r="H182" s="26">
        <v>8340</v>
      </c>
      <c r="I182" s="26">
        <v>17573</v>
      </c>
      <c r="J182" s="26"/>
      <c r="K182" s="26">
        <v>102875</v>
      </c>
      <c r="L182" s="26">
        <v>138273</v>
      </c>
      <c r="M182" s="29">
        <v>8428</v>
      </c>
    </row>
    <row r="183" spans="1:13" ht="12.75" hidden="1" customHeight="1" x14ac:dyDescent="0.2">
      <c r="A183" s="20"/>
      <c r="B183" s="21">
        <v>44280</v>
      </c>
      <c r="C183" s="26">
        <v>151691</v>
      </c>
      <c r="D183" s="26">
        <v>0</v>
      </c>
      <c r="E183" s="26">
        <v>0</v>
      </c>
      <c r="F183" s="26">
        <v>2610</v>
      </c>
      <c r="G183" s="26">
        <v>7414</v>
      </c>
      <c r="H183" s="26">
        <v>7941</v>
      </c>
      <c r="I183" s="26">
        <v>19974</v>
      </c>
      <c r="J183" s="26"/>
      <c r="K183" s="26">
        <v>105324</v>
      </c>
      <c r="L183" s="26">
        <v>143263</v>
      </c>
      <c r="M183" s="29">
        <v>8428</v>
      </c>
    </row>
    <row r="184" spans="1:13" ht="12.75" hidden="1" customHeight="1" x14ac:dyDescent="0.2">
      <c r="A184" s="20"/>
      <c r="B184" s="21">
        <v>44312</v>
      </c>
      <c r="C184" s="26">
        <v>151286</v>
      </c>
      <c r="D184" s="26">
        <v>0</v>
      </c>
      <c r="E184" s="26">
        <v>0</v>
      </c>
      <c r="F184" s="26">
        <v>2565</v>
      </c>
      <c r="G184" s="26">
        <v>7503</v>
      </c>
      <c r="H184" s="26">
        <v>8641</v>
      </c>
      <c r="I184" s="26">
        <v>18524</v>
      </c>
      <c r="J184" s="26"/>
      <c r="K184" s="26">
        <v>105625</v>
      </c>
      <c r="L184" s="26">
        <v>142858</v>
      </c>
      <c r="M184" s="29">
        <v>8428</v>
      </c>
    </row>
    <row r="185" spans="1:13" ht="12.75" hidden="1" customHeight="1" x14ac:dyDescent="0.2">
      <c r="A185" s="20"/>
      <c r="B185" s="21">
        <v>44343</v>
      </c>
      <c r="C185" s="26">
        <v>149049</v>
      </c>
      <c r="D185" s="26">
        <v>0</v>
      </c>
      <c r="E185" s="26">
        <v>0</v>
      </c>
      <c r="F185" s="26">
        <v>2506</v>
      </c>
      <c r="G185" s="26">
        <v>6972</v>
      </c>
      <c r="H185" s="26">
        <v>8342</v>
      </c>
      <c r="I185" s="26">
        <v>18976</v>
      </c>
      <c r="J185" s="26"/>
      <c r="K185" s="26">
        <v>103825</v>
      </c>
      <c r="L185" s="26">
        <v>140621</v>
      </c>
      <c r="M185" s="29">
        <v>8428</v>
      </c>
    </row>
    <row r="186" spans="1:13" ht="12.75" hidden="1" customHeight="1" x14ac:dyDescent="0.2">
      <c r="A186" s="20"/>
      <c r="B186" s="21">
        <v>44375</v>
      </c>
      <c r="C186" s="26">
        <v>142569</v>
      </c>
      <c r="D186" s="26">
        <v>0</v>
      </c>
      <c r="E186" s="26">
        <v>0</v>
      </c>
      <c r="F186" s="26">
        <v>2520</v>
      </c>
      <c r="G186" s="26">
        <v>6758</v>
      </c>
      <c r="H186" s="26">
        <v>8013</v>
      </c>
      <c r="I186" s="26">
        <v>18126</v>
      </c>
      <c r="J186" s="26"/>
      <c r="K186" s="26">
        <v>98724</v>
      </c>
      <c r="L186" s="26">
        <v>134141</v>
      </c>
      <c r="M186" s="29">
        <v>8428</v>
      </c>
    </row>
    <row r="187" spans="1:13" ht="12.75" customHeight="1" x14ac:dyDescent="0.2">
      <c r="A187" s="20" t="s">
        <v>25</v>
      </c>
      <c r="B187" s="21">
        <v>44406</v>
      </c>
      <c r="C187" s="26">
        <v>147860.0289</v>
      </c>
      <c r="D187" s="26">
        <v>0</v>
      </c>
      <c r="E187" s="26">
        <v>0</v>
      </c>
      <c r="F187" s="26">
        <v>2537.11</v>
      </c>
      <c r="G187" s="26">
        <v>7116.9750000000004</v>
      </c>
      <c r="H187" s="26">
        <v>8473.6</v>
      </c>
      <c r="I187" s="26">
        <v>18326.048999999999</v>
      </c>
      <c r="J187" s="26"/>
      <c r="K187" s="26">
        <v>102974.2</v>
      </c>
      <c r="L187" s="26">
        <v>139427.93400000001</v>
      </c>
      <c r="M187" s="29">
        <v>8432.0949000000001</v>
      </c>
    </row>
    <row r="188" spans="1:13" ht="12.75" customHeight="1" x14ac:dyDescent="0.2">
      <c r="A188" s="20"/>
      <c r="B188" s="21">
        <v>44437</v>
      </c>
      <c r="C188" s="26">
        <v>147696.0289</v>
      </c>
      <c r="D188" s="26">
        <v>0</v>
      </c>
      <c r="E188" s="26">
        <v>0</v>
      </c>
      <c r="F188" s="26">
        <v>2441.54</v>
      </c>
      <c r="G188" s="26">
        <v>6106.1049999999996</v>
      </c>
      <c r="H188" s="26">
        <v>8344.14</v>
      </c>
      <c r="I188" s="26">
        <v>18876.348999999998</v>
      </c>
      <c r="J188" s="26"/>
      <c r="K188" s="26">
        <v>103374.8</v>
      </c>
      <c r="L188" s="26">
        <v>139142.93400000001</v>
      </c>
      <c r="M188" s="29">
        <v>8553.0949000000001</v>
      </c>
    </row>
    <row r="189" spans="1:13" ht="12.75" customHeight="1" x14ac:dyDescent="0.2">
      <c r="A189" s="20"/>
      <c r="B189" s="21">
        <v>44469</v>
      </c>
      <c r="C189" s="26">
        <v>150737.0289</v>
      </c>
      <c r="D189" s="26">
        <v>0</v>
      </c>
      <c r="E189" s="26">
        <v>0</v>
      </c>
      <c r="F189" s="26">
        <v>2426.355</v>
      </c>
      <c r="G189" s="26">
        <v>6485.7550000000001</v>
      </c>
      <c r="H189" s="26">
        <v>8214.4</v>
      </c>
      <c r="I189" s="26">
        <v>18925.824000000001</v>
      </c>
      <c r="J189" s="26"/>
      <c r="K189" s="26">
        <v>106125.6</v>
      </c>
      <c r="L189" s="26">
        <v>142177.93400000001</v>
      </c>
      <c r="M189" s="29">
        <v>8559.0949000000001</v>
      </c>
    </row>
    <row r="190" spans="1:13" ht="12.75" customHeight="1" x14ac:dyDescent="0.2">
      <c r="A190" s="20"/>
      <c r="B190" s="21">
        <v>44470</v>
      </c>
      <c r="C190" s="26">
        <v>153155.5289</v>
      </c>
      <c r="D190" s="26">
        <v>0</v>
      </c>
      <c r="E190" s="26">
        <v>0</v>
      </c>
      <c r="F190" s="26">
        <v>2503.4475000000002</v>
      </c>
      <c r="G190" s="26">
        <v>6490.3450000000003</v>
      </c>
      <c r="H190" s="26">
        <v>9054.76</v>
      </c>
      <c r="I190" s="26">
        <v>19775.324000000001</v>
      </c>
      <c r="J190" s="26"/>
      <c r="K190" s="26">
        <v>106726.8</v>
      </c>
      <c r="L190" s="26">
        <v>144550.6765</v>
      </c>
      <c r="M190" s="29">
        <v>8604.8523999999998</v>
      </c>
    </row>
    <row r="191" spans="1:13" ht="12.75" customHeight="1" x14ac:dyDescent="0.2">
      <c r="A191" s="20"/>
      <c r="B191" s="21">
        <v>44502</v>
      </c>
      <c r="C191" s="26">
        <v>150548.5289</v>
      </c>
      <c r="D191" s="26">
        <v>0</v>
      </c>
      <c r="E191" s="26">
        <v>0</v>
      </c>
      <c r="F191" s="26">
        <v>2517.8175000000001</v>
      </c>
      <c r="G191" s="26">
        <v>6608.9650000000001</v>
      </c>
      <c r="H191" s="26">
        <v>8293.7199999999993</v>
      </c>
      <c r="I191" s="26">
        <v>19047.074000000001</v>
      </c>
      <c r="J191" s="26"/>
      <c r="K191" s="26">
        <v>105433.1</v>
      </c>
      <c r="L191" s="26">
        <v>141900.6765</v>
      </c>
      <c r="M191" s="29">
        <v>8647.8523999999998</v>
      </c>
    </row>
    <row r="192" spans="1:13" ht="12.75" customHeight="1" x14ac:dyDescent="0.2">
      <c r="A192" s="20"/>
      <c r="B192" s="21">
        <v>44533</v>
      </c>
      <c r="C192" s="26">
        <v>167894.5289</v>
      </c>
      <c r="D192" s="26">
        <v>0</v>
      </c>
      <c r="E192" s="26">
        <v>0</v>
      </c>
      <c r="F192" s="26">
        <v>2737.2874999999999</v>
      </c>
      <c r="G192" s="26">
        <v>7423.375</v>
      </c>
      <c r="H192" s="26">
        <v>9674.44</v>
      </c>
      <c r="I192" s="26">
        <v>24495.973999999998</v>
      </c>
      <c r="J192" s="26"/>
      <c r="K192" s="26">
        <v>114884.6</v>
      </c>
      <c r="L192" s="26">
        <v>159215.6765</v>
      </c>
      <c r="M192" s="29">
        <v>8678.8523999999998</v>
      </c>
    </row>
    <row r="193" spans="1:13" ht="12.75" customHeight="1" x14ac:dyDescent="0.2">
      <c r="A193" s="20"/>
      <c r="B193" s="21">
        <v>44565</v>
      </c>
      <c r="C193" s="26">
        <v>153181.5539</v>
      </c>
      <c r="D193" s="26">
        <v>0</v>
      </c>
      <c r="E193" s="26">
        <v>0</v>
      </c>
      <c r="F193" s="26">
        <v>2562.0425</v>
      </c>
      <c r="G193" s="26">
        <v>6793.0249999999996</v>
      </c>
      <c r="H193" s="26">
        <v>8185.16</v>
      </c>
      <c r="I193" s="26">
        <v>21446.223999999998</v>
      </c>
      <c r="J193" s="26"/>
      <c r="K193" s="26">
        <v>105434.25</v>
      </c>
      <c r="L193" s="26">
        <v>144420.7015</v>
      </c>
      <c r="M193" s="29">
        <v>8760.8523999999998</v>
      </c>
    </row>
    <row r="194" spans="1:13" ht="12.75" customHeight="1" x14ac:dyDescent="0.2">
      <c r="A194" s="20"/>
      <c r="B194" s="21">
        <v>44597</v>
      </c>
      <c r="C194" s="26">
        <v>145039.0539</v>
      </c>
      <c r="D194" s="26">
        <v>0</v>
      </c>
      <c r="E194" s="26">
        <v>0</v>
      </c>
      <c r="F194" s="26">
        <v>2408.9324999999999</v>
      </c>
      <c r="G194" s="26">
        <v>6290.4849999999997</v>
      </c>
      <c r="H194" s="26">
        <v>7944.46</v>
      </c>
      <c r="I194" s="26">
        <v>18944.774000000001</v>
      </c>
      <c r="J194" s="26"/>
      <c r="K194" s="26">
        <v>100689.55</v>
      </c>
      <c r="L194" s="26">
        <v>136278.2015</v>
      </c>
      <c r="M194" s="29">
        <v>8760.8523999999998</v>
      </c>
    </row>
    <row r="195" spans="1:13" ht="12.75" customHeight="1" x14ac:dyDescent="0.2">
      <c r="A195" s="20"/>
      <c r="B195" s="21">
        <v>44626</v>
      </c>
      <c r="C195" s="30">
        <v>165814.0539</v>
      </c>
      <c r="D195" s="26">
        <v>0</v>
      </c>
      <c r="E195" s="26">
        <v>0</v>
      </c>
      <c r="F195" s="26">
        <v>2597.6224999999999</v>
      </c>
      <c r="G195" s="26">
        <v>6959.6949999999997</v>
      </c>
      <c r="H195" s="26">
        <v>9434.66</v>
      </c>
      <c r="I195" s="26">
        <v>23520.074000000001</v>
      </c>
      <c r="J195" s="26"/>
      <c r="K195" s="26">
        <v>114541.15</v>
      </c>
      <c r="L195" s="26">
        <v>157053.2015</v>
      </c>
      <c r="M195" s="29">
        <v>8760.8523999999998</v>
      </c>
    </row>
    <row r="196" spans="1:13" ht="12.75" customHeight="1" x14ac:dyDescent="0.2">
      <c r="A196" s="20"/>
      <c r="B196" s="21">
        <v>44658</v>
      </c>
      <c r="C196" s="26">
        <v>158578.5539</v>
      </c>
      <c r="D196" s="26">
        <v>0</v>
      </c>
      <c r="E196" s="26">
        <v>0</v>
      </c>
      <c r="F196" s="26">
        <v>2779.8425000000002</v>
      </c>
      <c r="G196" s="26">
        <v>7024.2849999999999</v>
      </c>
      <c r="H196" s="26">
        <v>9574.2000000000007</v>
      </c>
      <c r="I196" s="26">
        <v>19994.824000000001</v>
      </c>
      <c r="J196" s="26"/>
      <c r="K196" s="26">
        <v>110292.55</v>
      </c>
      <c r="L196" s="26">
        <v>149665.7015</v>
      </c>
      <c r="M196" s="29">
        <v>8912.8523999999998</v>
      </c>
    </row>
    <row r="197" spans="1:13" ht="12.75" customHeight="1" x14ac:dyDescent="0.2">
      <c r="A197" s="20"/>
      <c r="B197" s="21">
        <v>44689</v>
      </c>
      <c r="C197" s="26">
        <v>161423.6439</v>
      </c>
      <c r="D197" s="26">
        <v>0</v>
      </c>
      <c r="E197" s="26">
        <v>0</v>
      </c>
      <c r="F197" s="26">
        <v>2658.6424999999999</v>
      </c>
      <c r="G197" s="26">
        <v>7036.2550000000001</v>
      </c>
      <c r="H197" s="26">
        <v>9234.1200000000008</v>
      </c>
      <c r="I197" s="26">
        <v>22194.024000000001</v>
      </c>
      <c r="J197" s="26"/>
      <c r="K197" s="26">
        <v>111144.55</v>
      </c>
      <c r="L197" s="26">
        <v>152267.59150000001</v>
      </c>
      <c r="M197" s="29">
        <v>9156.0524000000005</v>
      </c>
    </row>
    <row r="198" spans="1:13" ht="12.75" customHeight="1" x14ac:dyDescent="0.2">
      <c r="A198" s="20"/>
      <c r="B198" s="21">
        <v>44721</v>
      </c>
      <c r="C198" s="26">
        <v>156783.6035</v>
      </c>
      <c r="D198" s="26">
        <v>0</v>
      </c>
      <c r="E198" s="26">
        <v>0</v>
      </c>
      <c r="F198" s="26">
        <v>2552.7525000000001</v>
      </c>
      <c r="G198" s="26">
        <v>7034.7049999999999</v>
      </c>
      <c r="H198" s="26">
        <v>9294.42</v>
      </c>
      <c r="I198" s="26">
        <v>19241.624</v>
      </c>
      <c r="J198" s="26"/>
      <c r="K198" s="26">
        <v>109504.05</v>
      </c>
      <c r="L198" s="26">
        <v>147627.5515</v>
      </c>
      <c r="M198" s="29">
        <v>9156.0519999999997</v>
      </c>
    </row>
    <row r="199" spans="1:13" ht="12.75" customHeight="1" x14ac:dyDescent="0.2">
      <c r="A199" s="20" t="s">
        <v>26</v>
      </c>
      <c r="B199" s="21">
        <v>44752</v>
      </c>
      <c r="C199" s="26">
        <v>164210</v>
      </c>
      <c r="D199" s="26">
        <v>0</v>
      </c>
      <c r="E199" s="26">
        <v>0</v>
      </c>
      <c r="F199" s="26">
        <v>2567</v>
      </c>
      <c r="G199" s="26">
        <v>7094</v>
      </c>
      <c r="H199" s="26">
        <v>9304</v>
      </c>
      <c r="I199" s="26">
        <v>22116</v>
      </c>
      <c r="J199" s="26"/>
      <c r="K199" s="26">
        <v>113957</v>
      </c>
      <c r="L199" s="26">
        <v>155038</v>
      </c>
      <c r="M199" s="29">
        <v>9172</v>
      </c>
    </row>
    <row r="200" spans="1:13" ht="12.75" customHeight="1" x14ac:dyDescent="0.2">
      <c r="A200" s="20"/>
      <c r="B200" s="21">
        <v>44784</v>
      </c>
      <c r="C200" s="26">
        <v>167660</v>
      </c>
      <c r="D200" s="26">
        <v>0</v>
      </c>
      <c r="E200" s="26">
        <v>0</v>
      </c>
      <c r="F200" s="26">
        <v>2660</v>
      </c>
      <c r="G200" s="26">
        <v>7118</v>
      </c>
      <c r="H200" s="26">
        <v>9184</v>
      </c>
      <c r="I200" s="26">
        <v>23665</v>
      </c>
      <c r="J200" s="26"/>
      <c r="K200" s="26">
        <v>115858</v>
      </c>
      <c r="L200" s="26">
        <v>158485</v>
      </c>
      <c r="M200" s="29">
        <v>9175</v>
      </c>
    </row>
    <row r="201" spans="1:13" ht="12.75" customHeight="1" x14ac:dyDescent="0.2">
      <c r="A201" s="20"/>
      <c r="B201" s="21">
        <v>44816</v>
      </c>
      <c r="C201" s="30">
        <v>169315</v>
      </c>
      <c r="D201" s="26">
        <v>0</v>
      </c>
      <c r="E201" s="26">
        <v>0</v>
      </c>
      <c r="F201" s="26">
        <v>2760</v>
      </c>
      <c r="G201" s="26">
        <v>7182</v>
      </c>
      <c r="H201" s="26">
        <v>9505</v>
      </c>
      <c r="I201" s="26">
        <v>21789</v>
      </c>
      <c r="J201" s="26"/>
      <c r="K201" s="26">
        <v>118859</v>
      </c>
      <c r="L201" s="26">
        <v>160095</v>
      </c>
      <c r="M201" s="29">
        <v>9220</v>
      </c>
    </row>
    <row r="202" spans="1:13" ht="12.75" customHeight="1" x14ac:dyDescent="0.2">
      <c r="A202" s="20"/>
      <c r="B202" s="21">
        <v>44847</v>
      </c>
      <c r="C202" s="26">
        <v>166481</v>
      </c>
      <c r="D202" s="26">
        <v>0</v>
      </c>
      <c r="E202" s="26">
        <v>0</v>
      </c>
      <c r="F202" s="26">
        <v>2862</v>
      </c>
      <c r="G202" s="26">
        <v>7175</v>
      </c>
      <c r="H202" s="26">
        <v>9745</v>
      </c>
      <c r="I202" s="26">
        <v>20938</v>
      </c>
      <c r="J202" s="26"/>
      <c r="K202" s="26">
        <v>116463</v>
      </c>
      <c r="L202" s="26">
        <v>157183</v>
      </c>
      <c r="M202" s="29">
        <v>9298</v>
      </c>
    </row>
    <row r="203" spans="1:13" ht="12.75" customHeight="1" x14ac:dyDescent="0.2">
      <c r="A203" s="20"/>
      <c r="B203" s="21">
        <v>44879</v>
      </c>
      <c r="C203" s="30">
        <v>173611</v>
      </c>
      <c r="D203" s="26">
        <v>0</v>
      </c>
      <c r="E203" s="26">
        <v>0</v>
      </c>
      <c r="F203" s="26">
        <v>2859</v>
      </c>
      <c r="G203" s="26">
        <v>7248</v>
      </c>
      <c r="H203" s="26">
        <v>9637</v>
      </c>
      <c r="I203" s="26">
        <v>24223</v>
      </c>
      <c r="J203" s="26"/>
      <c r="K203" s="26">
        <v>120154</v>
      </c>
      <c r="L203" s="26">
        <v>164120</v>
      </c>
      <c r="M203" s="29">
        <v>9491</v>
      </c>
    </row>
    <row r="204" spans="1:13" ht="12.75" customHeight="1" x14ac:dyDescent="0.2">
      <c r="A204" s="20"/>
      <c r="B204" s="21">
        <v>44910</v>
      </c>
      <c r="C204" s="30">
        <v>209443</v>
      </c>
      <c r="D204" s="26">
        <v>0</v>
      </c>
      <c r="E204" s="26">
        <v>0</v>
      </c>
      <c r="F204" s="26">
        <v>3363</v>
      </c>
      <c r="G204" s="26">
        <v>8500</v>
      </c>
      <c r="H204" s="26">
        <v>12126</v>
      </c>
      <c r="I204" s="26">
        <v>34148</v>
      </c>
      <c r="J204" s="26"/>
      <c r="K204" s="26">
        <v>141558</v>
      </c>
      <c r="L204" s="26">
        <v>199695</v>
      </c>
      <c r="M204" s="29">
        <v>9748</v>
      </c>
    </row>
    <row r="205" spans="1:13" ht="12.75" customHeight="1" x14ac:dyDescent="0.2">
      <c r="A205" s="20"/>
      <c r="B205" s="21">
        <v>44942</v>
      </c>
      <c r="C205" s="30">
        <v>186825.6035</v>
      </c>
      <c r="D205" s="26">
        <v>0</v>
      </c>
      <c r="E205" s="26">
        <v>0</v>
      </c>
      <c r="F205" s="26">
        <v>3085.7325000000001</v>
      </c>
      <c r="G205" s="26">
        <v>8173.0450000000001</v>
      </c>
      <c r="H205" s="26">
        <v>11106.73</v>
      </c>
      <c r="I205" s="26">
        <v>27972.173999999999</v>
      </c>
      <c r="J205" s="26"/>
      <c r="K205" s="26">
        <v>126459.9</v>
      </c>
      <c r="L205" s="26">
        <v>176797.5815</v>
      </c>
      <c r="M205" s="29">
        <v>10028.022000000001</v>
      </c>
    </row>
    <row r="206" spans="1:13" ht="12.75" customHeight="1" x14ac:dyDescent="0.2">
      <c r="A206" s="20"/>
      <c r="B206" s="21">
        <v>44974</v>
      </c>
      <c r="C206" s="30">
        <v>177601.603</v>
      </c>
      <c r="D206" s="26">
        <v>0</v>
      </c>
      <c r="E206" s="26">
        <v>0</v>
      </c>
      <c r="F206" s="26">
        <v>2995.53</v>
      </c>
      <c r="G206" s="26">
        <v>7881.4049999999997</v>
      </c>
      <c r="H206" s="26">
        <v>9906.67</v>
      </c>
      <c r="I206" s="26">
        <v>25422.574000000001</v>
      </c>
      <c r="J206" s="26"/>
      <c r="K206" s="26">
        <v>121361.4</v>
      </c>
      <c r="L206" s="26">
        <v>167567.579</v>
      </c>
      <c r="M206" s="29">
        <v>10034.023999999999</v>
      </c>
    </row>
    <row r="207" spans="1:13" ht="12.75" customHeight="1" x14ac:dyDescent="0.2">
      <c r="A207" s="20"/>
      <c r="B207" s="21">
        <v>45003</v>
      </c>
      <c r="C207" s="26">
        <v>174044.10389999999</v>
      </c>
      <c r="D207" s="26">
        <v>0</v>
      </c>
      <c r="E207" s="26">
        <v>0</v>
      </c>
      <c r="F207" s="26">
        <v>2902.93</v>
      </c>
      <c r="G207" s="26">
        <v>7094.5150000000003</v>
      </c>
      <c r="H207" s="26">
        <v>9378.31</v>
      </c>
      <c r="I207" s="26">
        <v>24031.723999999998</v>
      </c>
      <c r="J207" s="26"/>
      <c r="K207" s="26">
        <v>120602.6</v>
      </c>
      <c r="L207" s="26">
        <v>164010.079</v>
      </c>
      <c r="M207" s="29">
        <v>10034.0249</v>
      </c>
    </row>
    <row r="208" spans="1:13" ht="12.75" customHeight="1" x14ac:dyDescent="0.2">
      <c r="A208" s="20"/>
      <c r="B208" s="21">
        <v>45035</v>
      </c>
      <c r="C208" s="26">
        <v>180297.10389999999</v>
      </c>
      <c r="D208" s="26">
        <v>0</v>
      </c>
      <c r="E208" s="26">
        <v>0</v>
      </c>
      <c r="F208" s="26">
        <v>3007.74</v>
      </c>
      <c r="G208" s="26">
        <v>7403.165</v>
      </c>
      <c r="H208" s="26">
        <v>9659.5499999999993</v>
      </c>
      <c r="I208" s="26">
        <v>24757.024000000001</v>
      </c>
      <c r="J208" s="26"/>
      <c r="K208" s="26">
        <v>125302.6</v>
      </c>
      <c r="L208" s="26">
        <v>170130.079</v>
      </c>
      <c r="M208" s="29">
        <v>10167.0249</v>
      </c>
    </row>
    <row r="209" spans="1:13" ht="12.75" customHeight="1" x14ac:dyDescent="0.2">
      <c r="A209" s="20"/>
      <c r="B209" s="21">
        <v>45066</v>
      </c>
      <c r="C209" s="26">
        <v>191142.60389999999</v>
      </c>
      <c r="D209" s="26">
        <v>0</v>
      </c>
      <c r="E209" s="26">
        <v>0</v>
      </c>
      <c r="F209" s="26">
        <v>3060.0250000000001</v>
      </c>
      <c r="G209" s="26">
        <v>8051.55</v>
      </c>
      <c r="H209" s="26">
        <v>10249.41</v>
      </c>
      <c r="I209" s="26">
        <v>27529.574000000001</v>
      </c>
      <c r="J209" s="26">
        <v>3.42</v>
      </c>
      <c r="K209" s="26">
        <v>132003.6</v>
      </c>
      <c r="L209" s="26">
        <v>180897.579</v>
      </c>
      <c r="M209" s="29">
        <v>10245.0249</v>
      </c>
    </row>
    <row r="210" spans="1:13" ht="12.75" customHeight="1" x14ac:dyDescent="0.2">
      <c r="A210" s="20"/>
      <c r="B210" s="21">
        <v>45098</v>
      </c>
      <c r="C210" s="26">
        <v>192463.48889999997</v>
      </c>
      <c r="D210" s="26">
        <v>0</v>
      </c>
      <c r="E210" s="26">
        <v>0</v>
      </c>
      <c r="F210" s="26">
        <v>2984.96</v>
      </c>
      <c r="G210" s="26">
        <v>8141.24</v>
      </c>
      <c r="H210" s="26">
        <v>10350.950000000001</v>
      </c>
      <c r="I210" s="26">
        <v>25000.324000000001</v>
      </c>
      <c r="J210" s="26">
        <v>1396.44</v>
      </c>
      <c r="K210" s="26">
        <v>134193.54999999999</v>
      </c>
      <c r="L210" s="26">
        <v>182067.46399999998</v>
      </c>
      <c r="M210" s="29">
        <v>10396.0249</v>
      </c>
    </row>
    <row r="211" spans="1:13" ht="12.75" customHeight="1" x14ac:dyDescent="0.2">
      <c r="A211" s="20" t="s">
        <v>27</v>
      </c>
      <c r="B211" s="21">
        <v>45129</v>
      </c>
      <c r="C211" s="26">
        <v>197674</v>
      </c>
      <c r="D211" s="26">
        <v>0</v>
      </c>
      <c r="E211" s="26">
        <v>0</v>
      </c>
      <c r="F211" s="26">
        <v>3109</v>
      </c>
      <c r="G211" s="26">
        <v>8680</v>
      </c>
      <c r="H211" s="26">
        <v>10921</v>
      </c>
      <c r="I211" s="26">
        <v>24844</v>
      </c>
      <c r="J211" s="26">
        <v>2172</v>
      </c>
      <c r="K211" s="26">
        <v>137377</v>
      </c>
      <c r="L211" s="26">
        <v>187103</v>
      </c>
      <c r="M211" s="29">
        <v>10571</v>
      </c>
    </row>
    <row r="212" spans="1:13" ht="12.75" customHeight="1" x14ac:dyDescent="0.2">
      <c r="A212" s="20"/>
      <c r="B212" s="21">
        <v>45161</v>
      </c>
      <c r="C212" s="26">
        <v>197975</v>
      </c>
      <c r="D212" s="26">
        <v>0</v>
      </c>
      <c r="E212" s="26">
        <v>0</v>
      </c>
      <c r="F212" s="26">
        <v>3209</v>
      </c>
      <c r="G212" s="26">
        <v>8727</v>
      </c>
      <c r="H212" s="26">
        <v>10091</v>
      </c>
      <c r="I212" s="26">
        <v>27187</v>
      </c>
      <c r="J212" s="26">
        <v>1956</v>
      </c>
      <c r="K212" s="26">
        <v>136162</v>
      </c>
      <c r="L212" s="26">
        <v>187332</v>
      </c>
      <c r="M212" s="29">
        <v>10643</v>
      </c>
    </row>
    <row r="213" spans="1:13" ht="12.75" customHeight="1" x14ac:dyDescent="0.2">
      <c r="A213" s="20"/>
      <c r="B213" s="21">
        <v>45193</v>
      </c>
      <c r="C213" s="26">
        <v>197902</v>
      </c>
      <c r="D213" s="26">
        <v>0</v>
      </c>
      <c r="E213" s="26">
        <v>0</v>
      </c>
      <c r="F213" s="26">
        <v>3125</v>
      </c>
      <c r="G213" s="26">
        <v>7831</v>
      </c>
      <c r="H213" s="26">
        <v>11399</v>
      </c>
      <c r="I213" s="26">
        <v>26106</v>
      </c>
      <c r="J213" s="26">
        <v>2041</v>
      </c>
      <c r="K213" s="26">
        <v>136747</v>
      </c>
      <c r="L213" s="26">
        <v>187249</v>
      </c>
      <c r="M213" s="29">
        <v>10653</v>
      </c>
    </row>
    <row r="214" spans="1:13" ht="12.75" customHeight="1" x14ac:dyDescent="0.2">
      <c r="A214" s="20"/>
      <c r="B214" s="21">
        <v>45224</v>
      </c>
      <c r="C214" s="26">
        <v>197510.81</v>
      </c>
      <c r="D214" s="26">
        <v>0</v>
      </c>
      <c r="E214" s="26">
        <v>0</v>
      </c>
      <c r="F214" s="26">
        <v>2996.8</v>
      </c>
      <c r="G214" s="26">
        <v>7513.9650000000001</v>
      </c>
      <c r="H214" s="26">
        <v>10880.35</v>
      </c>
      <c r="I214" s="26">
        <v>27699.824000000001</v>
      </c>
      <c r="J214" s="26">
        <v>1281.3599999999999</v>
      </c>
      <c r="K214" s="26">
        <v>136483.70000000001</v>
      </c>
      <c r="L214" s="26">
        <v>186855.99900000001</v>
      </c>
      <c r="M214" s="29">
        <v>10654.811</v>
      </c>
    </row>
    <row r="215" spans="1:13" ht="12.75" customHeight="1" x14ac:dyDescent="0.2">
      <c r="A215" s="20"/>
      <c r="B215" s="21">
        <v>45255</v>
      </c>
      <c r="C215" s="26">
        <v>192443.31</v>
      </c>
      <c r="D215" s="26">
        <v>0</v>
      </c>
      <c r="E215" s="26">
        <v>0</v>
      </c>
      <c r="F215" s="26">
        <v>2913.9650000000001</v>
      </c>
      <c r="G215" s="26">
        <v>7537.32</v>
      </c>
      <c r="H215" s="26">
        <v>10420.49</v>
      </c>
      <c r="I215" s="26">
        <v>26147.324000000001</v>
      </c>
      <c r="J215" s="26">
        <v>1293.3</v>
      </c>
      <c r="K215" s="26">
        <v>133476.1</v>
      </c>
      <c r="L215" s="26">
        <v>181788.49900000001</v>
      </c>
      <c r="M215" s="29">
        <v>10654.811</v>
      </c>
    </row>
    <row r="216" spans="1:13" ht="12.75" customHeight="1" x14ac:dyDescent="0.2">
      <c r="A216" s="20"/>
      <c r="B216" s="21">
        <v>45285</v>
      </c>
      <c r="C216" s="26">
        <v>243365.31</v>
      </c>
      <c r="D216" s="26">
        <v>0</v>
      </c>
      <c r="E216" s="26">
        <v>0</v>
      </c>
      <c r="F216" s="26">
        <v>3421.7449999999999</v>
      </c>
      <c r="G216" s="26">
        <v>8715.67</v>
      </c>
      <c r="H216" s="26">
        <v>14010.07</v>
      </c>
      <c r="I216" s="26">
        <v>40468.773999999998</v>
      </c>
      <c r="J216" s="26">
        <v>1219.44</v>
      </c>
      <c r="K216" s="26">
        <v>164665.29999999999</v>
      </c>
      <c r="L216" s="26">
        <v>232500.99900000001</v>
      </c>
      <c r="M216" s="29">
        <v>10864.311</v>
      </c>
    </row>
    <row r="217" spans="1:13" ht="12.75" customHeight="1" x14ac:dyDescent="0.2">
      <c r="A217" s="20"/>
      <c r="B217" s="21">
        <v>45316</v>
      </c>
      <c r="C217" s="26">
        <v>208312</v>
      </c>
      <c r="D217" s="26">
        <v>0</v>
      </c>
      <c r="E217" s="26">
        <v>0</v>
      </c>
      <c r="F217" s="26">
        <v>3260</v>
      </c>
      <c r="G217" s="26">
        <v>8445</v>
      </c>
      <c r="H217" s="26">
        <v>10340</v>
      </c>
      <c r="I217" s="26">
        <v>994</v>
      </c>
      <c r="J217" s="26">
        <v>33589</v>
      </c>
      <c r="K217" s="26">
        <v>140706</v>
      </c>
      <c r="L217" s="26">
        <v>197334</v>
      </c>
      <c r="M217" s="29">
        <v>10978</v>
      </c>
    </row>
    <row r="218" spans="1:13" ht="12.75" customHeight="1" x14ac:dyDescent="0.2">
      <c r="A218" s="20"/>
      <c r="B218" s="21">
        <v>45347</v>
      </c>
      <c r="C218" s="26">
        <v>188883</v>
      </c>
      <c r="D218" s="26">
        <v>0</v>
      </c>
      <c r="E218" s="26">
        <v>0</v>
      </c>
      <c r="F218" s="26">
        <v>2977</v>
      </c>
      <c r="G218" s="26">
        <v>7895</v>
      </c>
      <c r="H218" s="26">
        <v>9851</v>
      </c>
      <c r="I218" s="26">
        <v>912</v>
      </c>
      <c r="J218" s="26">
        <v>24111</v>
      </c>
      <c r="K218" s="26">
        <v>132151</v>
      </c>
      <c r="L218" s="26">
        <v>177897</v>
      </c>
      <c r="M218" s="29">
        <v>10986</v>
      </c>
    </row>
    <row r="219" spans="1:13" ht="12.75" customHeight="1" x14ac:dyDescent="0.2">
      <c r="A219" s="20"/>
      <c r="B219" s="31">
        <v>45376</v>
      </c>
      <c r="C219" s="26">
        <v>199477</v>
      </c>
      <c r="D219" s="26">
        <v>0</v>
      </c>
      <c r="E219" s="26">
        <v>0</v>
      </c>
      <c r="F219" s="26">
        <v>3024</v>
      </c>
      <c r="G219" s="26">
        <v>8109</v>
      </c>
      <c r="H219" s="26">
        <v>10952</v>
      </c>
      <c r="I219" s="26">
        <v>923</v>
      </c>
      <c r="J219" s="26">
        <v>28085</v>
      </c>
      <c r="K219" s="26">
        <v>137392</v>
      </c>
      <c r="L219" s="26">
        <v>188485</v>
      </c>
      <c r="M219" s="29">
        <v>10992</v>
      </c>
    </row>
    <row r="220" spans="1:13" ht="12.75" customHeight="1" x14ac:dyDescent="0.2">
      <c r="A220" s="20"/>
      <c r="B220" s="21">
        <v>45407</v>
      </c>
      <c r="C220" s="26">
        <v>192809.81</v>
      </c>
      <c r="D220" s="26">
        <v>0</v>
      </c>
      <c r="E220" s="26">
        <v>0</v>
      </c>
      <c r="F220" s="26">
        <v>2981.0949999999998</v>
      </c>
      <c r="G220" s="26">
        <v>7881.36</v>
      </c>
      <c r="H220" s="26">
        <v>10081.25</v>
      </c>
      <c r="I220" s="26">
        <v>24708.848999999998</v>
      </c>
      <c r="J220" s="26">
        <v>933.06</v>
      </c>
      <c r="K220" s="26">
        <v>135235.4</v>
      </c>
      <c r="L220" s="26">
        <v>181821.014</v>
      </c>
      <c r="M220" s="29">
        <v>10988.796</v>
      </c>
    </row>
    <row r="221" spans="1:13" ht="12.75" customHeight="1" x14ac:dyDescent="0.2">
      <c r="A221" s="20"/>
      <c r="B221" s="21">
        <v>45438</v>
      </c>
      <c r="C221" s="26">
        <v>194832.31</v>
      </c>
      <c r="D221" s="26">
        <v>0</v>
      </c>
      <c r="E221" s="26">
        <v>0</v>
      </c>
      <c r="F221" s="26">
        <v>3138.4850000000001</v>
      </c>
      <c r="G221" s="26">
        <v>7685.73</v>
      </c>
      <c r="H221" s="26">
        <v>10891.09</v>
      </c>
      <c r="I221" s="26">
        <v>25131.048999999999</v>
      </c>
      <c r="J221" s="26">
        <v>906.96</v>
      </c>
      <c r="K221" s="26">
        <v>135985.20000000001</v>
      </c>
      <c r="L221" s="26">
        <v>183738.514</v>
      </c>
      <c r="M221" s="29">
        <v>11093.796</v>
      </c>
    </row>
    <row r="222" spans="1:13" ht="12.75" customHeight="1" x14ac:dyDescent="0.2">
      <c r="A222" s="20"/>
      <c r="B222" s="21">
        <v>45470</v>
      </c>
      <c r="C222" s="26">
        <v>197911.81</v>
      </c>
      <c r="D222" s="26">
        <v>0</v>
      </c>
      <c r="E222" s="26">
        <v>0</v>
      </c>
      <c r="F222" s="26">
        <v>3095.8449999999998</v>
      </c>
      <c r="G222" s="26">
        <v>7535.83</v>
      </c>
      <c r="H222" s="26">
        <v>11222.13</v>
      </c>
      <c r="I222" s="26">
        <v>20079.149000000001</v>
      </c>
      <c r="J222" s="26">
        <v>913.26</v>
      </c>
      <c r="K222" s="26">
        <v>143929.79999999999</v>
      </c>
      <c r="L222" s="26">
        <v>186776.014</v>
      </c>
      <c r="M222" s="29">
        <v>11135.796</v>
      </c>
    </row>
    <row r="223" spans="1:13" ht="12.75" customHeight="1" x14ac:dyDescent="0.2">
      <c r="A223" s="20" t="s">
        <v>28</v>
      </c>
      <c r="B223" s="21">
        <v>45501</v>
      </c>
      <c r="C223" s="26">
        <v>211818</v>
      </c>
      <c r="D223" s="26">
        <v>0</v>
      </c>
      <c r="E223" s="26">
        <v>0</v>
      </c>
      <c r="F223" s="26">
        <v>3285</v>
      </c>
      <c r="G223" s="26">
        <v>8439</v>
      </c>
      <c r="H223" s="26">
        <v>12143</v>
      </c>
      <c r="I223" s="26">
        <v>19002</v>
      </c>
      <c r="J223" s="26">
        <v>826</v>
      </c>
      <c r="K223" s="26">
        <v>156729</v>
      </c>
      <c r="L223" s="26">
        <v>200426</v>
      </c>
      <c r="M223" s="29">
        <v>11392</v>
      </c>
    </row>
    <row r="224" spans="1:13" ht="12.75" customHeight="1" x14ac:dyDescent="0.2">
      <c r="A224" s="20"/>
      <c r="B224" s="21">
        <v>45533</v>
      </c>
      <c r="C224" s="26">
        <v>208774</v>
      </c>
      <c r="D224" s="26">
        <v>0</v>
      </c>
      <c r="E224" s="26">
        <v>0</v>
      </c>
      <c r="F224" s="26">
        <v>3362</v>
      </c>
      <c r="G224" s="26">
        <v>8903</v>
      </c>
      <c r="H224" s="26">
        <v>12983</v>
      </c>
      <c r="I224" s="26">
        <v>16974</v>
      </c>
      <c r="J224" s="26">
        <v>770</v>
      </c>
      <c r="K224" s="26">
        <v>154179</v>
      </c>
      <c r="L224" s="26">
        <v>197173</v>
      </c>
      <c r="M224" s="29">
        <v>11601</v>
      </c>
    </row>
    <row r="225" spans="1:13" ht="12.75" customHeight="1" x14ac:dyDescent="0.2">
      <c r="A225" s="20"/>
      <c r="B225" s="21">
        <v>45565</v>
      </c>
      <c r="C225" s="26">
        <v>210555</v>
      </c>
      <c r="D225" s="26">
        <v>0</v>
      </c>
      <c r="E225" s="26">
        <v>0</v>
      </c>
      <c r="F225" s="26">
        <v>3452</v>
      </c>
      <c r="G225" s="26">
        <v>8478</v>
      </c>
      <c r="H225" s="26">
        <v>12623</v>
      </c>
      <c r="I225" s="26">
        <v>15575</v>
      </c>
      <c r="J225" s="26">
        <v>771</v>
      </c>
      <c r="K225" s="26">
        <v>158027</v>
      </c>
      <c r="L225" s="26">
        <v>198928</v>
      </c>
      <c r="M225" s="29">
        <v>11627</v>
      </c>
    </row>
    <row r="226" spans="1:13" ht="12.75" customHeight="1" x14ac:dyDescent="0.2">
      <c r="A226" s="20"/>
      <c r="B226" s="21">
        <v>45566</v>
      </c>
      <c r="C226" s="30">
        <v>214185</v>
      </c>
      <c r="D226" s="26">
        <v>0</v>
      </c>
      <c r="E226" s="26">
        <v>0</v>
      </c>
      <c r="F226" s="26">
        <v>3489</v>
      </c>
      <c r="G226" s="26">
        <v>8868</v>
      </c>
      <c r="H226" s="26">
        <v>13156</v>
      </c>
      <c r="I226" s="26">
        <v>15845</v>
      </c>
      <c r="J226" s="26">
        <v>775</v>
      </c>
      <c r="K226" s="26">
        <v>160279</v>
      </c>
      <c r="L226" s="26">
        <v>202412</v>
      </c>
      <c r="M226" s="29">
        <v>11773</v>
      </c>
    </row>
    <row r="227" spans="1:13" ht="12.75" customHeight="1" x14ac:dyDescent="0.2">
      <c r="A227" s="20"/>
      <c r="B227" s="21">
        <v>45598</v>
      </c>
      <c r="C227" s="30">
        <v>213315</v>
      </c>
      <c r="D227" s="26">
        <v>0</v>
      </c>
      <c r="E227" s="26">
        <v>0</v>
      </c>
      <c r="F227" s="26">
        <v>3389</v>
      </c>
      <c r="G227" s="26">
        <v>8279</v>
      </c>
      <c r="H227" s="26">
        <v>11786</v>
      </c>
      <c r="I227" s="26">
        <v>15143</v>
      </c>
      <c r="J227" s="26">
        <v>719</v>
      </c>
      <c r="K227" s="26">
        <v>162225</v>
      </c>
      <c r="L227" s="26">
        <v>201542</v>
      </c>
      <c r="M227" s="29">
        <v>11773</v>
      </c>
    </row>
    <row r="228" spans="1:13" ht="12.75" customHeight="1" x14ac:dyDescent="0.2">
      <c r="A228" s="20"/>
      <c r="B228" s="21">
        <v>45629</v>
      </c>
      <c r="C228" s="26">
        <v>262806</v>
      </c>
      <c r="D228" s="26">
        <v>0</v>
      </c>
      <c r="E228" s="26">
        <v>0</v>
      </c>
      <c r="F228" s="26">
        <v>3804</v>
      </c>
      <c r="G228" s="26">
        <v>9925</v>
      </c>
      <c r="H228" s="26">
        <v>14706</v>
      </c>
      <c r="I228" s="26">
        <v>29041</v>
      </c>
      <c r="J228" s="26">
        <v>722</v>
      </c>
      <c r="K228" s="26">
        <v>192672</v>
      </c>
      <c r="L228" s="26">
        <v>250872</v>
      </c>
      <c r="M228" s="29">
        <v>11934</v>
      </c>
    </row>
    <row r="229" spans="1:13" ht="12.75" customHeight="1" x14ac:dyDescent="0.2">
      <c r="A229" s="20"/>
      <c r="B229" s="21">
        <v>45661</v>
      </c>
      <c r="C229" s="26">
        <v>245994</v>
      </c>
      <c r="D229" s="26">
        <v>0</v>
      </c>
      <c r="E229" s="26">
        <v>0</v>
      </c>
      <c r="F229" s="26">
        <v>3801</v>
      </c>
      <c r="G229" s="26">
        <v>9242</v>
      </c>
      <c r="H229" s="26">
        <v>13126</v>
      </c>
      <c r="I229" s="26">
        <v>26910</v>
      </c>
      <c r="J229" s="26">
        <v>726</v>
      </c>
      <c r="K229" s="26">
        <v>180169</v>
      </c>
      <c r="L229" s="26">
        <v>233974</v>
      </c>
      <c r="M229" s="29">
        <v>12020</v>
      </c>
    </row>
    <row r="230" spans="1:13" ht="12.75" customHeight="1" x14ac:dyDescent="0.2">
      <c r="A230" s="20"/>
      <c r="B230" s="21">
        <v>45693</v>
      </c>
      <c r="C230" s="26">
        <v>227497</v>
      </c>
      <c r="D230" s="26">
        <v>0</v>
      </c>
      <c r="E230" s="26">
        <v>0</v>
      </c>
      <c r="F230" s="26">
        <v>3503</v>
      </c>
      <c r="G230" s="26">
        <v>8921</v>
      </c>
      <c r="H230" s="26">
        <v>13846</v>
      </c>
      <c r="I230" s="26">
        <v>21207</v>
      </c>
      <c r="J230" s="26">
        <v>729</v>
      </c>
      <c r="K230" s="26">
        <v>167270</v>
      </c>
      <c r="L230" s="26">
        <v>215477</v>
      </c>
      <c r="M230" s="29">
        <v>12020</v>
      </c>
    </row>
    <row r="231" spans="1:13" ht="12.75" customHeight="1" x14ac:dyDescent="0.2">
      <c r="A231" s="20"/>
      <c r="B231" s="21">
        <v>45722</v>
      </c>
      <c r="C231" s="26">
        <v>222402</v>
      </c>
      <c r="D231" s="26">
        <v>0</v>
      </c>
      <c r="E231" s="26">
        <v>0</v>
      </c>
      <c r="F231" s="26">
        <v>3458</v>
      </c>
      <c r="G231" s="26">
        <v>8984</v>
      </c>
      <c r="H231" s="26">
        <v>12067</v>
      </c>
      <c r="I231" s="26">
        <v>17551</v>
      </c>
      <c r="J231" s="26">
        <v>704</v>
      </c>
      <c r="K231" s="26">
        <v>167619</v>
      </c>
      <c r="L231" s="26">
        <v>210382</v>
      </c>
      <c r="M231" s="29">
        <v>12020</v>
      </c>
    </row>
    <row r="232" spans="1:13" ht="12.75" customHeight="1" x14ac:dyDescent="0.2">
      <c r="A232" s="20"/>
      <c r="B232" s="21">
        <v>45754</v>
      </c>
      <c r="C232" s="30">
        <v>221556</v>
      </c>
      <c r="D232" s="26">
        <v>0</v>
      </c>
      <c r="E232" s="26">
        <v>0</v>
      </c>
      <c r="F232" s="26">
        <v>3575</v>
      </c>
      <c r="G232" s="26">
        <v>8930</v>
      </c>
      <c r="H232" s="26">
        <v>11376</v>
      </c>
      <c r="I232" s="26">
        <v>16749</v>
      </c>
      <c r="J232" s="26">
        <v>709</v>
      </c>
      <c r="K232" s="26">
        <v>168165</v>
      </c>
      <c r="L232" s="26">
        <v>209504</v>
      </c>
      <c r="M232" s="29">
        <v>12052</v>
      </c>
    </row>
    <row r="233" spans="1:13" ht="12.75" customHeight="1" x14ac:dyDescent="0.2">
      <c r="A233" s="20"/>
      <c r="B233" s="21">
        <v>45785</v>
      </c>
      <c r="C233" s="30">
        <v>222945</v>
      </c>
      <c r="D233" s="26">
        <v>0</v>
      </c>
      <c r="E233" s="26">
        <v>0</v>
      </c>
      <c r="F233" s="26">
        <v>3667</v>
      </c>
      <c r="G233" s="26">
        <v>9140</v>
      </c>
      <c r="H233" s="26">
        <v>12327</v>
      </c>
      <c r="I233" s="26">
        <v>17522</v>
      </c>
      <c r="J233" s="26">
        <v>715</v>
      </c>
      <c r="K233" s="26">
        <v>167362</v>
      </c>
      <c r="L233" s="26">
        <v>210733</v>
      </c>
      <c r="M233" s="29">
        <v>12212</v>
      </c>
    </row>
    <row r="234" spans="1:13" ht="12.75" customHeight="1" x14ac:dyDescent="0.2">
      <c r="A234" s="14"/>
      <c r="B234" s="32">
        <v>45817</v>
      </c>
      <c r="C234" s="33">
        <v>224287</v>
      </c>
      <c r="D234" s="34">
        <v>0</v>
      </c>
      <c r="E234" s="34">
        <v>0</v>
      </c>
      <c r="F234" s="34">
        <v>3569</v>
      </c>
      <c r="G234" s="34">
        <v>9745</v>
      </c>
      <c r="H234" s="34">
        <v>13197</v>
      </c>
      <c r="I234" s="34">
        <v>16595</v>
      </c>
      <c r="J234" s="34">
        <v>659</v>
      </c>
      <c r="K234" s="34">
        <v>168310</v>
      </c>
      <c r="L234" s="34">
        <v>212075</v>
      </c>
      <c r="M234" s="35">
        <v>12212</v>
      </c>
    </row>
    <row r="235" spans="1:13" ht="12.75" customHeight="1" x14ac:dyDescent="0.2">
      <c r="A235" s="36" t="s">
        <v>29</v>
      </c>
      <c r="B235" s="37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</row>
    <row r="236" spans="1:13" ht="10.5" customHeight="1" x14ac:dyDescent="0.2">
      <c r="A236" s="38" t="s">
        <v>30</v>
      </c>
      <c r="B236" s="39"/>
    </row>
  </sheetData>
  <mergeCells count="2">
    <mergeCell ref="A2:M2"/>
    <mergeCell ref="A3:M3"/>
  </mergeCells>
  <pageMargins left="1.2992125984252001" right="0.35433070866141703" top="0.43307086614173201" bottom="0.23622047244094499" header="0.23622047244094499" footer="0.35433070866141703"/>
  <pageSetup paperSize="9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Imelda Afuie</dc:creator>
  <cp:lastModifiedBy>Imelda Afuie</cp:lastModifiedBy>
  <dcterms:created xsi:type="dcterms:W3CDTF">2025-10-23T19:31:42Z</dcterms:created>
  <dcterms:modified xsi:type="dcterms:W3CDTF">2025-10-23T19:31:43Z</dcterms:modified>
</cp:coreProperties>
</file>