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Bulletin\Bulletin Tables\2024\"/>
    </mc:Choice>
  </mc:AlternateContent>
  <xr:revisionPtr revIDLastSave="0" documentId="8_{82E48CE8-B719-45B4-B0C0-27552BAAD49F}" xr6:coauthVersionLast="47" xr6:coauthVersionMax="47" xr10:uidLastSave="{00000000-0000-0000-0000-000000000000}"/>
  <bookViews>
    <workbookView xWindow="2730" yWindow="600" windowWidth="15150" windowHeight="15600" xr2:uid="{93C0B2E1-064E-4739-ABA1-22962EFB7830}"/>
  </bookViews>
  <sheets>
    <sheet name="C2B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D" localSheetId="0">[3]Liabilities!#REF!</definedName>
    <definedName name="\D">[3]Liabilities!#REF!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M" localSheetId="0">#REF!</definedName>
    <definedName name="\M">#REF!</definedName>
    <definedName name="\P" localSheetId="0">#REF!</definedName>
    <definedName name="\P">#REF!</definedName>
    <definedName name="\S" localSheetId="0">#REF!</definedName>
    <definedName name="\S">#REF!</definedName>
    <definedName name="\T" localSheetId="0">#REF!</definedName>
    <definedName name="\T">#REF!</definedName>
    <definedName name="\T1" localSheetId="0">#REF!</definedName>
    <definedName name="\T1">#REF!</definedName>
    <definedName name="\T2" localSheetId="0">[4]BOP!#REF!</definedName>
    <definedName name="\T2">[4]BOP!#REF!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[3]Liabilities!#REF!</definedName>
    <definedName name="\X">[3]Liabilities!#REF!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[5]ER!#REF!</definedName>
    <definedName name="__123Graph_AREER" hidden="1">[5]ER!#REF!</definedName>
    <definedName name="__123Graph_BREER" localSheetId="0" hidden="1">[5]ER!#REF!</definedName>
    <definedName name="__123Graph_BREER" hidden="1">[5]ER!#REF!</definedName>
    <definedName name="__123Graph_CREER" localSheetId="0" hidden="1">[5]ER!#REF!</definedName>
    <definedName name="__123Graph_CREER" hidden="1">[5]ER!#REF!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[6]!'[Macros Import].qbop'</definedName>
    <definedName name="__2Macros_Import_.qbop">[7]!'[Macros Import].qbop'</definedName>
    <definedName name="__3__123Graph_ACPI_ER_LOG" localSheetId="0" hidden="1">[5]ER!#REF!</definedName>
    <definedName name="__3__123Graph_ACPI_ER_LOG" hidden="1">[5]ER!#REF!</definedName>
    <definedName name="__4__123Graph_BCPI_ER_LOG" localSheetId="0" hidden="1">[5]ER!#REF!</definedName>
    <definedName name="__4__123Graph_BCPI_ER_LOG" hidden="1">[5]ER!#REF!</definedName>
    <definedName name="__5__123Graph_BIBA_IBRD" localSheetId="0" hidden="1">[5]WB!#REF!</definedName>
    <definedName name="__5__123Graph_BIBA_IBRD" hidden="1">[5]WB!#REF!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'[8]A 11'!#REF!</definedName>
    <definedName name="__9CONSOL_DEPOSITS">'[9]A 11'!#REF!</definedName>
    <definedName name="__BOP2" localSheetId="0">[10]BoP!#REF!</definedName>
    <definedName name="__BOP2">[11]BoP!#REF!</definedName>
    <definedName name="__END94" localSheetId="0">#REF!</definedName>
    <definedName name="__END94">#REF!</definedName>
    <definedName name="__RES2" localSheetId="0">[10]RES!#REF!</definedName>
    <definedName name="__RES2">[11]RES!#REF!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0" localSheetId="0">#REF!</definedName>
    <definedName name="__Tab20">#REF!</definedName>
    <definedName name="__Tab21" localSheetId="0">#REF!</definedName>
    <definedName name="__Tab21">#REF!</definedName>
    <definedName name="__Tab22" localSheetId="0">#REF!</definedName>
    <definedName name="__Tab22">#REF!</definedName>
    <definedName name="__Tab23" localSheetId="0">#REF!</definedName>
    <definedName name="__Tab23">#REF!</definedName>
    <definedName name="__Tab24" localSheetId="0">#REF!</definedName>
    <definedName name="__Tab24">#REF!</definedName>
    <definedName name="__Tab26" localSheetId="0">#REF!</definedName>
    <definedName name="__Tab26">#REF!</definedName>
    <definedName name="__Tab27" localSheetId="0">#REF!</definedName>
    <definedName name="__Tab27">#REF!</definedName>
    <definedName name="__Tab28" localSheetId="0">#REF!</definedName>
    <definedName name="__Tab28">#REF!</definedName>
    <definedName name="__Tab29" localSheetId="0">#REF!</definedName>
    <definedName name="__Tab29">#REF!</definedName>
    <definedName name="__Tab30" localSheetId="0">#REF!</definedName>
    <definedName name="__Tab30">#REF!</definedName>
    <definedName name="__Tab31" localSheetId="0">#REF!</definedName>
    <definedName name="__Tab31">#REF!</definedName>
    <definedName name="__Tab32" localSheetId="0">#REF!</definedName>
    <definedName name="__Tab32">#REF!</definedName>
    <definedName name="__Tab33" localSheetId="0">#REF!</definedName>
    <definedName name="__Tab33">#REF!</definedName>
    <definedName name="__Tab34" localSheetId="0">#REF!</definedName>
    <definedName name="__Tab34">#REF!</definedName>
    <definedName name="__Tab35" localSheetId="0">#REF!</definedName>
    <definedName name="__Tab35">#REF!</definedName>
    <definedName name="__WB2" localSheetId="0">#REF!</definedName>
    <definedName name="__WB2">#REF!</definedName>
    <definedName name="__YR0110">'[4]Imp:DSA output'!$O$9:$R$464</definedName>
    <definedName name="__YR89">'[4]Imp:DSA output'!$C$9:$C$464</definedName>
    <definedName name="__YR90">'[4]Imp:DSA output'!$D$9:$D$464</definedName>
    <definedName name="__YR91">'[4]Imp:DSA output'!$E$9:$E$464</definedName>
    <definedName name="__YR92">'[4]Imp:DSA output'!$F$9:$F$464</definedName>
    <definedName name="__YR93">'[4]Imp:DSA output'!$G$9:$G$464</definedName>
    <definedName name="__YR94">'[4]Imp:DSA output'!$H$9:$H$464</definedName>
    <definedName name="__YR95">'[4]Imp:DSA output'!$I$9:$I$464</definedName>
    <definedName name="_10FA_L" localSheetId="0">#REF!</definedName>
    <definedName name="_10FA_L">#REF!</definedName>
    <definedName name="_11GAZ_LIABS" localSheetId="0">#REF!</definedName>
    <definedName name="_11GAZ_LIABS">#REF!</definedName>
    <definedName name="_12INT_RESERVES" localSheetId="0">#REF!</definedName>
    <definedName name="_12INT_RESERVES">#REF!</definedName>
    <definedName name="_1r" localSheetId="0">#REF!</definedName>
    <definedName name="_1r">#REF!</definedName>
    <definedName name="_2Macros_Import_.qbop">[12]!'[Macros Import].qbop'</definedName>
    <definedName name="_3__123Graph_ACPI_ER_LOG" localSheetId="0" hidden="1">[5]ER!#REF!</definedName>
    <definedName name="_3__123Graph_ACPI_ER_LOG" hidden="1">[5]ER!#REF!</definedName>
    <definedName name="_4__123Graph_BCPI_ER_LOG" localSheetId="0" hidden="1">[5]ER!#REF!</definedName>
    <definedName name="_4__123Graph_BCPI_ER_LOG" hidden="1">[5]ER!#REF!</definedName>
    <definedName name="_5__123Graph_BIBA_IBRD" localSheetId="0" hidden="1">[5]WB!#REF!</definedName>
    <definedName name="_5__123Graph_BIBA_IBRD" hidden="1">[5]WB!#REF!</definedName>
    <definedName name="_6B.2_B.3" localSheetId="0">#REF!</definedName>
    <definedName name="_6B.2_B.3">#REF!</definedName>
    <definedName name="_7B.4___5" localSheetId="0">#REF!</definedName>
    <definedName name="_7B.4___5">#REF!</definedName>
    <definedName name="_8CONSOL_B2" localSheetId="0">#REF!</definedName>
    <definedName name="_8CONSOL_B2">#REF!</definedName>
    <definedName name="_9CONSOL_DEPOSITS" localSheetId="0">'[13]A 11'!#REF!</definedName>
    <definedName name="_9CONSOL_DEPOSITS">'[13]A 11'!#REF!</definedName>
    <definedName name="_BOP2" localSheetId="0">[14]BoP!#REF!</definedName>
    <definedName name="_BOP2">[14]BoP!#REF!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RES2" localSheetId="0">[14]RES!#REF!</definedName>
    <definedName name="_RES2">[14]RES!#REF!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0" localSheetId="0">#REF!</definedName>
    <definedName name="_Tab20">#REF!</definedName>
    <definedName name="_Tab21" localSheetId="0">#REF!</definedName>
    <definedName name="_Tab21">#REF!</definedName>
    <definedName name="_Tab22" localSheetId="0">#REF!</definedName>
    <definedName name="_Tab22">#REF!</definedName>
    <definedName name="_Tab23" localSheetId="0">#REF!</definedName>
    <definedName name="_Tab23">#REF!</definedName>
    <definedName name="_Tab24" localSheetId="0">#REF!</definedName>
    <definedName name="_Tab24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0" localSheetId="0">#REF!</definedName>
    <definedName name="_Tab30">#REF!</definedName>
    <definedName name="_Tab31" localSheetId="0">#REF!</definedName>
    <definedName name="_Tab31">#REF!</definedName>
    <definedName name="_Tab32" localSheetId="0">#REF!</definedName>
    <definedName name="_Tab32">#REF!</definedName>
    <definedName name="_Tab33" localSheetId="0">#REF!</definedName>
    <definedName name="_Tab33">#REF!</definedName>
    <definedName name="_Tab34" localSheetId="0">#REF!</definedName>
    <definedName name="_Tab34">#REF!</definedName>
    <definedName name="_Tab35" localSheetId="0">#REF!</definedName>
    <definedName name="_Tab35">#REF!</definedName>
    <definedName name="_UKR1" localSheetId="0">#REF!</definedName>
    <definedName name="_UKR1">#REF!</definedName>
    <definedName name="_UKR2" localSheetId="0">#REF!</definedName>
    <definedName name="_UKR2">#REF!</definedName>
    <definedName name="_UKR3" localSheetId="0">#REF!</definedName>
    <definedName name="_UKR3">#REF!</definedName>
    <definedName name="_WB2" localSheetId="0">#REF!</definedName>
    <definedName name="_WB2">#REF!</definedName>
    <definedName name="_YR0110">'[4]Imp:DSA output'!$O$9:$R$464</definedName>
    <definedName name="_YR89">'[4]Imp:DSA output'!$C$9:$C$464</definedName>
    <definedName name="_YR90">'[4]Imp:DSA output'!$D$9:$D$464</definedName>
    <definedName name="_YR91">'[4]Imp:DSA output'!$E$9:$E$464</definedName>
    <definedName name="_YR92">'[4]Imp:DSA output'!$F$9:$F$464</definedName>
    <definedName name="_YR93">'[4]Imp:DSA output'!$G$9:$G$464</definedName>
    <definedName name="_YR94">'[4]Imp:DSA output'!$H$9:$H$464</definedName>
    <definedName name="_YR95">'[4]Imp:DSA output'!$I$9:$I$464</definedName>
    <definedName name="_Z" localSheetId="0">[4]Imp!#REF!</definedName>
    <definedName name="_Z">[4]Imp!#REF!</definedName>
    <definedName name="AAA" localSheetId="0">#REF!</definedName>
    <definedName name="AAA">#REF!</definedName>
    <definedName name="ACTIVATE" localSheetId="0">#REF!</definedName>
    <definedName name="ACTIVATE">#REF!</definedName>
    <definedName name="ALL">'[4]Imp:DSA output'!$C$9:$R$464</definedName>
    <definedName name="atrade">[12]!atrade</definedName>
    <definedName name="Batumi_debt" localSheetId="0">#REF!</definedName>
    <definedName name="Batumi_debt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 localSheetId="0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 localSheetId="0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 localSheetId="0">#REF!</definedName>
    <definedName name="BFOL">#REF!</definedName>
    <definedName name="BFOL_B" localSheetId="0">#REF!</definedName>
    <definedName name="BFOL_B">#REF!</definedName>
    <definedName name="BFOL_G" localSheetId="0">#REF!</definedName>
    <definedName name="BFOL_G">#REF!</definedName>
    <definedName name="BFOL_L" localSheetId="0">#REF!</definedName>
    <definedName name="BFOL_L">#REF!</definedName>
    <definedName name="BFOL_O" localSheetId="0">#REF!</definedName>
    <definedName name="BFOL_O">#REF!</definedName>
    <definedName name="BFOL_S" localSheetId="0">#REF!</definedName>
    <definedName name="BFOL_S">#REF!</definedName>
    <definedName name="BFOLB" localSheetId="0">#REF!</definedName>
    <definedName name="BFOLB">#REF!</definedName>
    <definedName name="BFOLG_L" localSheetId="0">#REF!</definedName>
    <definedName name="BFOLG_L">#REF!</definedName>
    <definedName name="BFP" localSheetId="0">#REF!</definedName>
    <definedName name="BFP">#REF!</definedName>
    <definedName name="BFPA" localSheetId="0">#REF!</definedName>
    <definedName name="BFPA">#REF!</definedName>
    <definedName name="BFPAG" localSheetId="0">#REF!</definedName>
    <definedName name="BFPAG">#REF!</definedName>
    <definedName name="BFPL" localSheetId="0">#REF!</definedName>
    <definedName name="BFPL">#REF!</definedName>
    <definedName name="BFPLBN" localSheetId="0">#REF!</definedName>
    <definedName name="BFPLBN">#REF!</definedName>
    <definedName name="BFPLD" localSheetId="0">#REF!</definedName>
    <definedName name="BFPLD">#REF!</definedName>
    <definedName name="BFPLD_G" localSheetId="0">#REF!</definedName>
    <definedName name="BFPLD_G">#REF!</definedName>
    <definedName name="BFPLE" localSheetId="0">#REF!</definedName>
    <definedName name="BFPLE">#REF!</definedName>
    <definedName name="BFPLE_G" localSheetId="0">#REF!</definedName>
    <definedName name="BFPLE_G">#REF!</definedName>
    <definedName name="BFPLMM" localSheetId="0">#REF!</definedName>
    <definedName name="BFPLMM">#REF!</definedName>
    <definedName name="BFRA">#N/A</definedName>
    <definedName name="BFUND" localSheetId="0">#REF!</definedName>
    <definedName name="BFUND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[15]Q6!$E$28:$AH$28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 localSheetId="0">#REF!</definedName>
    <definedName name="BRASS_6">#REF!</definedName>
    <definedName name="BTR" localSheetId="0">#REF!</definedName>
    <definedName name="BTR">#REF!</definedName>
    <definedName name="BTRG" localSheetId="0">#REF!</definedName>
    <definedName name="BTRG">#REF!</definedName>
    <definedName name="BX" localSheetId="0">#REF!</definedName>
    <definedName name="BX">#REF!</definedName>
    <definedName name="BXG">[15]Q6!$E$26:$AH$26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NSOL" localSheetId="0">#REF!</definedName>
    <definedName name="CONSOL">#REF!</definedName>
    <definedName name="CONSOLC2" localSheetId="0">#REF!</definedName>
    <definedName name="CONSOLC2">#REF!</definedName>
    <definedName name="copystart" localSheetId="0">#REF!</definedName>
    <definedName name="copystart">#REF!</definedName>
    <definedName name="Copytodebt" localSheetId="0">'[4]in-out'!#REF!</definedName>
    <definedName name="Copytodebt">'[4]in-out'!#REF!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 localSheetId="0">#REF!</definedName>
    <definedName name="CPI_Core">#REF!</definedName>
    <definedName name="CPI_NAT_monthly" localSheetId="0">#REF!</definedName>
    <definedName name="CPI_NAT_monthly">#REF!</definedName>
    <definedName name="d" localSheetId="0">#REF!</definedName>
    <definedName name="d">#REF!</definedName>
    <definedName name="D_B" localSheetId="0">#REF!</definedName>
    <definedName name="D_B">#REF!</definedName>
    <definedName name="D_G" localSheetId="0">#REF!</definedName>
    <definedName name="D_G">#REF!</definedName>
    <definedName name="D_Ind" localSheetId="0">#REF!</definedName>
    <definedName name="D_Ind">#REF!</definedName>
    <definedName name="D_L" localSheetId="0">#REF!</definedName>
    <definedName name="D_L">#REF!</definedName>
    <definedName name="D_O" localSheetId="0">#REF!</definedName>
    <definedName name="D_O">#REF!</definedName>
    <definedName name="D_S" localSheetId="0">#REF!</definedName>
    <definedName name="D_S">#REF!</definedName>
    <definedName name="D_SRM" localSheetId="0">#REF!</definedName>
    <definedName name="D_SRM">#REF!</definedName>
    <definedName name="D_SY" localSheetId="0">#REF!</definedName>
    <definedName name="D_SY">#REF!</definedName>
    <definedName name="da" localSheetId="0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 localSheetId="0">'[16]By commodity'!$E$1:$E$14</definedName>
    <definedName name="_xlnm.Database">'[17]By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 localSheetId="0">#REF!</definedName>
    <definedName name="DATESA">#REF!</definedName>
    <definedName name="DATESM" localSheetId="0">#REF!</definedName>
    <definedName name="DATESM">#REF!</definedName>
    <definedName name="DATESQ" localSheetId="0">#REF!</definedName>
    <definedName name="DATESQ">#REF!</definedName>
    <definedName name="DB" localSheetId="0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 localSheetId="0">#REF!</definedName>
    <definedName name="DG">#REF!</definedName>
    <definedName name="DG_S" localSheetId="0">#REF!</definedName>
    <definedName name="DG_S">#REF!</definedName>
    <definedName name="DGproj">#N/A</definedName>
    <definedName name="Discount_IDA">[18]NPV!$B$28</definedName>
    <definedName name="Discount_NC" localSheetId="0">[18]NPV!#REF!</definedName>
    <definedName name="Discount_NC">[18]NPV!#REF!</definedName>
    <definedName name="DiscountRate" localSheetId="0">#REF!</definedName>
    <definedName name="DiscountRat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itWRS">[19]Main!$AB$25</definedName>
    <definedName name="FEB19C">'[17]By commodity'!$E$1:$E$14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 localSheetId="0">#REF!</definedName>
    <definedName name="framework_macro_new">#REF!</definedName>
    <definedName name="framework_monetary" localSheetId="0">#REF!</definedName>
    <definedName name="framework_monetary">#REF!</definedName>
    <definedName name="FRAMEYES" localSheetId="0">#REF!</definedName>
    <definedName name="FRAMEYES">#REF!</definedName>
    <definedName name="GAP" localSheetId="0">#REF!</definedName>
    <definedName name="GAP">#REF!</definedName>
    <definedName name="GAPFGFROM" localSheetId="0">#REF!</definedName>
    <definedName name="GAPFGFROM">#REF!</definedName>
    <definedName name="GAPFGTO" localSheetId="0">#REF!</definedName>
    <definedName name="GAPFGTO">#REF!</definedName>
    <definedName name="GAPSTFROM" localSheetId="0">#REF!</definedName>
    <definedName name="GAPSTFROM">#REF!</definedName>
    <definedName name="GAPSTTO" localSheetId="0">#REF!</definedName>
    <definedName name="GAPSTTO">#REF!</definedName>
    <definedName name="GAPTEST" localSheetId="0">#REF!</definedName>
    <definedName name="GAPTEST">#REF!</definedName>
    <definedName name="GAPTESTFG" localSheetId="0">#REF!</definedName>
    <definedName name="GAPTESTFG">#REF!</definedName>
    <definedName name="GAZZETTE" localSheetId="0">#REF!</definedName>
    <definedName name="GAZZETTE">#REF!</definedName>
    <definedName name="GCB_NGDP">#N/A</definedName>
    <definedName name="GGB_NGDP">#N/A</definedName>
    <definedName name="Grace_IDA">[18]NPV!$B$25</definedName>
    <definedName name="Grace_NC" localSheetId="0">[18]NPV!#REF!</definedName>
    <definedName name="Grace_NC">[18]NPV!#REF!</definedName>
    <definedName name="graph" localSheetId="0">#REF!</definedName>
    <definedName name="graph">#REF!</definedName>
    <definedName name="HEADING" localSheetId="0">#REF!</definedName>
    <definedName name="HEADING">#REF!</definedName>
    <definedName name="IDAr" localSheetId="0">#REF!</definedName>
    <definedName name="IDAr">#REF!</definedName>
    <definedName name="IFSASSETS" localSheetId="0">#REF!</definedName>
    <definedName name="IFSASSETS">#REF!</definedName>
    <definedName name="IFSLIABS" localSheetId="0">#REF!</definedName>
    <definedName name="IFSLIABS">#REF!</definedName>
    <definedName name="IM" localSheetId="0">#REF!</definedName>
    <definedName name="IM">#REF!</definedName>
    <definedName name="IMF" localSheetId="0">#REF!</definedName>
    <definedName name="IMF">#REF!</definedName>
    <definedName name="INPUT_2" localSheetId="0">[14]Input!#REF!</definedName>
    <definedName name="INPUT_2">[14]Input!#REF!</definedName>
    <definedName name="INPUT_4" localSheetId="0">[14]Input!#REF!</definedName>
    <definedName name="INPUT_4">[14]Input!#REF!</definedName>
    <definedName name="Interest_IDA">[18]NPV!$B$27</definedName>
    <definedName name="Interest_NC" localSheetId="0">[18]NPV!#REF!</definedName>
    <definedName name="Interest_NC">[18]NPV!#REF!</definedName>
    <definedName name="InterestRate" localSheetId="0">#REF!</definedName>
    <definedName name="InterestRate">#REF!</definedName>
    <definedName name="l">#REF!,#REF!</definedName>
    <definedName name="LINES" localSheetId="0">#REF!</definedName>
    <definedName name="LINES">#REF!</definedName>
    <definedName name="LTcirr" localSheetId="0">#REF!</definedName>
    <definedName name="LTcirr">#REF!</definedName>
    <definedName name="LTr" localSheetId="0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[18]NPV!$B$26</definedName>
    <definedName name="Maturity_NC" localSheetId="0">[18]NPV!#REF!</definedName>
    <definedName name="Maturity_NC">[18]NPV!#REF!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[12]!mflowsa</definedName>
    <definedName name="mflowsq">[12]!mflowsq</definedName>
    <definedName name="MIDDLE" localSheetId="0">#REF!</definedName>
    <definedName name="MIDDLE">#REF!</definedName>
    <definedName name="MISC4" localSheetId="0">[14]OUTPUT!#REF!</definedName>
    <definedName name="MISC4">[14]OUTPUT!#REF!</definedName>
    <definedName name="mstocksa">[12]!mstocksa</definedName>
    <definedName name="mstocksq">[12]!mstocksq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 localSheetId="0">#REF!</definedName>
    <definedName name="NAMESM">#REF!</definedName>
    <definedName name="NAMESQ" localSheetId="0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 localSheetId="0">#REF!</definedName>
    <definedName name="pchBMG">#REF!</definedName>
    <definedName name="pchBX" localSheetId="0">#REF!</definedName>
    <definedName name="pchBX">#REF!</definedName>
    <definedName name="pchBXG" localSheetId="0">#REF!</definedName>
    <definedName name="pchBXG">#REF!</definedName>
    <definedName name="PCPI" localSheetId="0">#REF!</definedName>
    <definedName name="PCPI">#REF!</definedName>
    <definedName name="PCPIG">#N/A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[19]Links!$A$1:$F$33</definedName>
    <definedName name="PRMONTH" localSheetId="0">#REF!</definedName>
    <definedName name="PRMONTH">#REF!</definedName>
    <definedName name="prn">[18]FSUOUT!$B$2:$V$32</definedName>
    <definedName name="Prog1998" localSheetId="0">'[20]2003'!#REF!</definedName>
    <definedName name="Prog1998">'[20]2003'!#REF!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FISCAL" localSheetId="0">'[21]Quarterly Raw Data'!#REF!</definedName>
    <definedName name="QFISCAL">'[21]Quarterly Raw Data'!#REF!</definedName>
    <definedName name="qqq" localSheetId="0" hidden="1">{#N/A,#N/A,FALSE,"EXTRABUDGT"}</definedName>
    <definedName name="qqq" hidden="1">{#N/A,#N/A,FALSE,"EXTRABUDGT"}</definedName>
    <definedName name="QTAB7">'[21]Quarterly MacroFlow'!#REF!</definedName>
    <definedName name="QTAB7A">'[21]Quarterly MacroFlow'!#REF!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 localSheetId="0">#REF!</definedName>
    <definedName name="RED_DS">#REF!</definedName>
    <definedName name="red_gdp_exp" localSheetId="0">#REF!</definedName>
    <definedName name="red_gdp_exp">#REF!</definedName>
    <definedName name="red_govt_empl" localSheetId="0">#REF!</definedName>
    <definedName name="red_govt_empl">#REF!</definedName>
    <definedName name="RED_NATCPI" localSheetId="0">#REF!</definedName>
    <definedName name="RED_NATCPI">#REF!</definedName>
    <definedName name="RED_TBCPI" localSheetId="0">#REF!</definedName>
    <definedName name="RED_TBCPI">#REF!</definedName>
    <definedName name="RED_TRD" localSheetId="0">#REF!</definedName>
    <definedName name="RED_TRD">#REF!</definedName>
    <definedName name="right" localSheetId="0">#REF!</definedName>
    <definedName name="right">#REF!</definedName>
    <definedName name="rindex" localSheetId="0">#REF!</definedName>
    <definedName name="rindex">#REF!</definedName>
    <definedName name="rngErrorSort">[19]ErrCheck!$A$4</definedName>
    <definedName name="rngLastSave">[19]Main!$G$19</definedName>
    <definedName name="rngLastSent">[19]Main!$G$18</definedName>
    <definedName name="rngLastUpdate">[19]Links!$D$2</definedName>
    <definedName name="rngNeedsUpdate">[19]Links!$E$2</definedName>
    <definedName name="rngQuestChecked">[19]ErrCheck!$A$3</definedName>
    <definedName name="Rows_Table" localSheetId="0">#REF!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 localSheetId="0">#REF!</definedName>
    <definedName name="sds_gpd_exp_gdp">#REF!</definedName>
    <definedName name="sencount" hidden="1">2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[5]BoP!$E$313:$BE$365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[22]RED47!$A$1:$I$53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 localSheetId="0">#REF!</definedName>
    <definedName name="Table2">#REF!</definedName>
    <definedName name="TableA" localSheetId="0">#REF!</definedName>
    <definedName name="TableA">#REF!</definedName>
    <definedName name="TableB1" localSheetId="0">#REF!</definedName>
    <definedName name="TableB1">#REF!</definedName>
    <definedName name="TableB2" localSheetId="0">#REF!</definedName>
    <definedName name="TableB2">#REF!</definedName>
    <definedName name="TableB3" localSheetId="0">#REF!</definedName>
    <definedName name="TableB3">#REF!</definedName>
    <definedName name="TableC1" localSheetId="0">#REF!</definedName>
    <definedName name="TableC1">#REF!</definedName>
    <definedName name="TableC2" localSheetId="0">#REF!</definedName>
    <definedName name="TableC2">#REF!</definedName>
    <definedName name="TableC3" localSheetId="0">#REF!</definedName>
    <definedName name="TableC3">#REF!</definedName>
    <definedName name="tblChecks">[19]ErrCheck!$A$3:$E$5</definedName>
    <definedName name="tblLinks">[19]Links!$A$4:$F$33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 localSheetId="0">#REF!</definedName>
    <definedName name="TM_DPCH">#REF!</definedName>
    <definedName name="TM_R" localSheetId="0">#REF!</definedName>
    <definedName name="TM_R">#REF!</definedName>
    <definedName name="TM_RPCH" localSheetId="0">#REF!</definedName>
    <definedName name="TM_RPCH">#REF!</definedName>
    <definedName name="TMG" localSheetId="0">#REF!</definedName>
    <definedName name="TMG">#REF!</definedName>
    <definedName name="TMG_D">[15]Q5!$E$23:$AH$23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 localSheetId="0">#REF!</definedName>
    <definedName name="TMGO_RPCH">#REF!</definedName>
    <definedName name="TMGXO" localSheetId="0">#REF!</definedName>
    <definedName name="TMGXO">#REF!</definedName>
    <definedName name="TMGXO_D" localSheetId="0">#REF!</definedName>
    <definedName name="TMGXO_D">#REF!</definedName>
    <definedName name="TMGXO_DPCH" localSheetId="0">#REF!</definedName>
    <definedName name="TMGXO_DPCH">#REF!</definedName>
    <definedName name="TMGXO_R" localSheetId="0">#REF!</definedName>
    <definedName name="TMGXO_R">#REF!</definedName>
    <definedName name="TMGXO_RPCH" localSheetId="0">#REF!</definedName>
    <definedName name="TMGXO_RPCH">#REF!</definedName>
    <definedName name="TMS" localSheetId="0">#REF!</definedName>
    <definedName name="TMS">#REF!</definedName>
    <definedName name="TOC" localSheetId="0">#REF!</definedName>
    <definedName name="TOC">#REF!</definedName>
    <definedName name="TODO" localSheetId="0">[23]BCC!$A$1:$N$821,[23]BCC!$A$822:$N$1624</definedName>
    <definedName name="TODO">[24]BCC!$A$1:$N$821,[24]BCC!$A$822:$N$1624</definedName>
    <definedName name="Trade" localSheetId="0">#REF!</definedName>
    <definedName name="Trade">#REF!</definedName>
    <definedName name="TRADE3" localSheetId="0">[14]Trade!#REF!</definedName>
    <definedName name="TRADE3">[14]Trade!#REF!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 localSheetId="0">#REF!</definedName>
    <definedName name="TX_R">#REF!</definedName>
    <definedName name="TX_RPCH" localSheetId="0">#REF!</definedName>
    <definedName name="TX_RPCH">#REF!</definedName>
    <definedName name="TXG" localSheetId="0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 localSheetId="0">#REF!</definedName>
    <definedName name="TXGO_RPCH">#REF!</definedName>
    <definedName name="TXGXO" localSheetId="0">#REF!</definedName>
    <definedName name="TXGXO">#REF!</definedName>
    <definedName name="TXGXO_D" localSheetId="0">#REF!</definedName>
    <definedName name="TXGXO_D">#REF!</definedName>
    <definedName name="TXGXO_DPCH" localSheetId="0">#REF!</definedName>
    <definedName name="TXGXO_DPCH">#REF!</definedName>
    <definedName name="TXGXO_R" localSheetId="0">#REF!</definedName>
    <definedName name="TXGXO_R">#REF!</definedName>
    <definedName name="TXGXO_RPCH" localSheetId="0">#REF!</definedName>
    <definedName name="TXGXO_RPCH">#REF!</definedName>
    <definedName name="TXS" localSheetId="0">#REF!</definedName>
    <definedName name="TXS">#REF!</definedName>
    <definedName name="unemp_96Q3" localSheetId="0">#REF!</definedName>
    <definedName name="unemp_96Q3">#REF!</definedName>
    <definedName name="unemp_96Q4" localSheetId="0">#REF!</definedName>
    <definedName name="unemp_96Q4">#REF!</definedName>
    <definedName name="unemp_97Q1" localSheetId="0">#REF!</definedName>
    <definedName name="unemp_97Q1">#REF!</definedName>
    <definedName name="unemp_97Q2" localSheetId="0">#REF!</definedName>
    <definedName name="unemp_97Q2">#REF!</definedName>
    <definedName name="unemp_nat" localSheetId="0">#REF!</definedName>
    <definedName name="unemp_nat">#REF!</definedName>
    <definedName name="unemp_urbrural" localSheetId="0">#REF!</definedName>
    <definedName name="unemp_urbrural">#REF!</definedName>
    <definedName name="USDSR" localSheetId="0">#REF!</definedName>
    <definedName name="USDSR">#REF!</definedName>
    <definedName name="VTITLES" localSheetId="0">#REF!</definedName>
    <definedName name="VTITLES">#REF!</definedName>
    <definedName name="wage_govt_sector" localSheetId="0">#REF!</definedName>
    <definedName name="wage_govt_sector">#REF!</definedName>
    <definedName name="WAPR" localSheetId="0">#REF!</definedName>
    <definedName name="WAPR">#REF!</definedName>
    <definedName name="WEO" localSheetId="0">#REF!</definedName>
    <definedName name="WEO">#REF!</definedName>
    <definedName name="WPCP33_D" localSheetId="0">#REF!</definedName>
    <definedName name="WPCP33_D">#REF!</definedName>
    <definedName name="WPCP33pch" localSheetId="0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 localSheetId="0">#REF!</definedName>
    <definedName name="xxWRS_3">#REF!</definedName>
    <definedName name="xxWRS_4">[18]Q5!$A$1:$A$104</definedName>
    <definedName name="xxWRS_5">[18]Q6!$A$1:$A$160</definedName>
    <definedName name="xxWRS_6">[18]Q7!$A$1:$A$59</definedName>
    <definedName name="xxWRS_7">[18]Q5!$A$1:$A$109</definedName>
    <definedName name="xxWRS_8">[18]Q6!$A$1:$A$162</definedName>
    <definedName name="xxWRS_9">[18]Q7!$A$1:$A$61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 localSheetId="0">#REF!</definedName>
    <definedName name="yenr">#REF!</definedName>
    <definedName name="YRB">'[4]Imp:DSA output'!$B$9:$B$464</definedName>
    <definedName name="YRHIDE">'[4]Imp:DSA output'!$C$9:$G$464</definedName>
    <definedName name="YRPOST">'[4]Imp:DSA output'!$M$9:$IH$9</definedName>
    <definedName name="YRPRE">'[4]Imp:DSA output'!$B$9:$F$464</definedName>
    <definedName name="YRTITLES">'[4]Imp:DSA output'!$A$1</definedName>
    <definedName name="YRX">'[4]Imp:DSA output'!$S$9:$IG$464</definedName>
    <definedName name="Z" localSheetId="0">[4]Imp!#REF!</definedName>
    <definedName name="Z">[4]Imp!#REF!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1" l="1"/>
  <c r="BI31" i="1"/>
  <c r="BH31" i="1"/>
  <c r="BG31" i="1"/>
  <c r="BF31" i="1"/>
  <c r="BE31" i="1"/>
  <c r="BD31" i="1"/>
  <c r="A31" i="1"/>
  <c r="A30" i="1"/>
  <c r="BA23" i="1"/>
  <c r="AZ23" i="1"/>
  <c r="AY23" i="1"/>
  <c r="AW19" i="1"/>
  <c r="BI13" i="1"/>
  <c r="BH13" i="1"/>
  <c r="BG13" i="1"/>
  <c r="BF13" i="1"/>
  <c r="BE13" i="1"/>
  <c r="BD13" i="1"/>
  <c r="AV12" i="1"/>
  <c r="AV11" i="1"/>
  <c r="AV10" i="1"/>
  <c r="BI9" i="1"/>
  <c r="BH9" i="1"/>
  <c r="BG9" i="1"/>
  <c r="BF9" i="1"/>
  <c r="BE9" i="1"/>
  <c r="BD9" i="1"/>
  <c r="BA9" i="1"/>
  <c r="AZ9" i="1"/>
  <c r="AY9" i="1"/>
  <c r="AX9" i="1"/>
  <c r="AV9" i="1"/>
  <c r="AX8" i="1"/>
  <c r="AV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<sst xmlns="http://schemas.openxmlformats.org/spreadsheetml/2006/main" count="85" uniqueCount="37">
  <si>
    <t xml:space="preserve">Table C-2B:          </t>
  </si>
  <si>
    <t>TOTAL EXTERNAL DEBT STOCK, SERVICING AND RATIOS</t>
  </si>
  <si>
    <t>2012/13</t>
  </si>
  <si>
    <t>2012/14</t>
  </si>
  <si>
    <t>2012/15</t>
  </si>
  <si>
    <t>2012/16</t>
  </si>
  <si>
    <t>2012/17</t>
  </si>
  <si>
    <t>2012/18</t>
  </si>
  <si>
    <t>I</t>
  </si>
  <si>
    <t>II</t>
  </si>
  <si>
    <t>III</t>
  </si>
  <si>
    <t>IV</t>
  </si>
  <si>
    <t>Total External Debt Stock</t>
  </si>
  <si>
    <t xml:space="preserve">   Government</t>
  </si>
  <si>
    <t xml:space="preserve">   Central Bank of Samoa (2)</t>
  </si>
  <si>
    <t xml:space="preserve">   Deposit-Taking Corporations (4)</t>
  </si>
  <si>
    <t xml:space="preserve">   Other Sectors (5)</t>
  </si>
  <si>
    <t>Disbursements</t>
  </si>
  <si>
    <t xml:space="preserve">   Central Bank of Samoa</t>
  </si>
  <si>
    <t xml:space="preserve">  </t>
  </si>
  <si>
    <t>Total Debt Servicing</t>
  </si>
  <si>
    <t>Principal Repayments</t>
  </si>
  <si>
    <t>Interest Payments</t>
  </si>
  <si>
    <t xml:space="preserve">   Central Bank of Samoa (r)</t>
  </si>
  <si>
    <t xml:space="preserve"> </t>
  </si>
  <si>
    <t>Percentage to GDP (1)</t>
  </si>
  <si>
    <t>Annual Govt Debt Servicing as % of:</t>
  </si>
  <si>
    <t xml:space="preserve">  Government Recurrent Revenue</t>
  </si>
  <si>
    <t xml:space="preserve">  Foreign  Reserves</t>
  </si>
  <si>
    <t xml:space="preserve">  Exports of Goods and Services</t>
  </si>
  <si>
    <t>Source: Ministry of Finance and Central Bank of Samoa</t>
  </si>
  <si>
    <t>(1) Reflects latest reivison in National Accounts data, which has been rebased from 2002 to 2009.</t>
  </si>
  <si>
    <t>(2) Increase in June 2020 quarter reflects the new loan disbursement from IMF RCF to address adverse  impacts of COVID-19 in April 2020</t>
  </si>
  <si>
    <t>(3) Reflects the Debt Service Suspension Initiative (DSSI) by the World Bank Group, ADB and the Paris Club where Samoa's debt service</t>
  </si>
  <si>
    <t xml:space="preserve">      repayments to China, Japan and the EEC are suspended up to June 2021.</t>
  </si>
  <si>
    <t>(4) These include 4 commercial banks</t>
  </si>
  <si>
    <t>(5) Include public financial corporations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</si>
</sst>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000"/>
    <numFmt numFmtId="166" formatCode="0.0"/>
    <numFmt numFmtId="167" formatCode="#,##0.0"/>
  </numFmts>
  <fonts count="8" x14ac:knownFonts="1">
    <font>
      <sz val="8"/>
      <name val="Arial"/>
    </font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i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2" fontId="0" fillId="0" borderId="0">
      <alignment horizontal="center"/>
    </xf>
    <xf numFmtId="0" fontId="1" fillId="0" borderId="0"/>
    <xf numFmtId="2" fontId="4" fillId="0" borderId="0">
      <alignment horizontal="center"/>
    </xf>
    <xf numFmtId="2" fontId="4" fillId="0" borderId="0">
      <alignment horizontal="center"/>
    </xf>
    <xf numFmtId="9" fontId="4" fillId="0" borderId="0" applyFont="0" applyFill="0" applyBorder="0" applyAlignment="0" applyProtection="0"/>
  </cellStyleXfs>
  <cellXfs count="44">
    <xf numFmtId="2" fontId="0" fillId="0" borderId="0" xfId="0">
      <alignment horizontal="center"/>
    </xf>
    <xf numFmtId="0" fontId="2" fillId="2" borderId="0" xfId="1" applyFont="1" applyFill="1"/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3" fillId="2" borderId="1" xfId="1" applyFont="1" applyFill="1" applyBorder="1"/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4" xfId="1" applyFont="1" applyFill="1" applyBorder="1"/>
    <xf numFmtId="0" fontId="3" fillId="2" borderId="5" xfId="1" applyFont="1" applyFill="1" applyBorder="1"/>
    <xf numFmtId="0" fontId="4" fillId="2" borderId="5" xfId="2" applyNumberFormat="1" applyFill="1" applyBorder="1">
      <alignment horizontal="center"/>
    </xf>
    <xf numFmtId="0" fontId="4" fillId="2" borderId="6" xfId="2" applyNumberFormat="1" applyFill="1" applyBorder="1">
      <alignment horizontal="center"/>
    </xf>
    <xf numFmtId="1" fontId="4" fillId="2" borderId="5" xfId="3" applyNumberFormat="1" applyFill="1" applyBorder="1">
      <alignment horizontal="center"/>
    </xf>
    <xf numFmtId="1" fontId="4" fillId="2" borderId="6" xfId="3" applyNumberFormat="1" applyFill="1" applyBorder="1">
      <alignment horizontal="center"/>
    </xf>
    <xf numFmtId="1" fontId="4" fillId="2" borderId="7" xfId="3" applyNumberFormat="1" applyFill="1" applyBorder="1">
      <alignment horizontal="center"/>
    </xf>
    <xf numFmtId="0" fontId="3" fillId="2" borderId="7" xfId="1" applyFont="1" applyFill="1" applyBorder="1"/>
    <xf numFmtId="0" fontId="3" fillId="2" borderId="8" xfId="1" applyFont="1" applyFill="1" applyBorder="1"/>
    <xf numFmtId="17" fontId="3" fillId="2" borderId="0" xfId="1" applyNumberFormat="1" applyFont="1" applyFill="1"/>
    <xf numFmtId="0" fontId="3" fillId="2" borderId="9" xfId="1" applyFont="1" applyFill="1" applyBorder="1"/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5" fillId="2" borderId="8" xfId="1" applyFont="1" applyFill="1" applyBorder="1"/>
    <xf numFmtId="4" fontId="5" fillId="2" borderId="0" xfId="1" applyNumberFormat="1" applyFont="1" applyFill="1"/>
    <xf numFmtId="4" fontId="3" fillId="2" borderId="9" xfId="1" applyNumberFormat="1" applyFont="1" applyFill="1" applyBorder="1"/>
    <xf numFmtId="164" fontId="2" fillId="2" borderId="0" xfId="4" applyNumberFormat="1" applyFont="1" applyFill="1"/>
    <xf numFmtId="4" fontId="3" fillId="2" borderId="0" xfId="1" applyNumberFormat="1" applyFont="1" applyFill="1"/>
    <xf numFmtId="4" fontId="2" fillId="2" borderId="0" xfId="1" applyNumberFormat="1" applyFont="1" applyFill="1"/>
    <xf numFmtId="165" fontId="4" fillId="2" borderId="0" xfId="0" applyNumberFormat="1" applyFont="1" applyFill="1">
      <alignment horizontal="center"/>
    </xf>
    <xf numFmtId="166" fontId="2" fillId="2" borderId="0" xfId="1" applyNumberFormat="1" applyFont="1" applyFill="1"/>
    <xf numFmtId="4" fontId="4" fillId="2" borderId="0" xfId="1" applyNumberFormat="1" applyFont="1" applyFill="1"/>
    <xf numFmtId="4" fontId="3" fillId="0" borderId="0" xfId="1" applyNumberFormat="1" applyFont="1"/>
    <xf numFmtId="0" fontId="3" fillId="2" borderId="10" xfId="1" applyFont="1" applyFill="1" applyBorder="1"/>
    <xf numFmtId="0" fontId="3" fillId="2" borderId="11" xfId="1" applyFont="1" applyFill="1" applyBorder="1" applyAlignment="1">
      <alignment vertical="center"/>
    </xf>
    <xf numFmtId="4" fontId="3" fillId="2" borderId="12" xfId="1" applyNumberFormat="1" applyFont="1" applyFill="1" applyBorder="1"/>
    <xf numFmtId="0" fontId="3" fillId="2" borderId="13" xfId="1" applyFont="1" applyFill="1" applyBorder="1"/>
    <xf numFmtId="0" fontId="3" fillId="2" borderId="6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4" fontId="3" fillId="2" borderId="7" xfId="1" applyNumberFormat="1" applyFont="1" applyFill="1" applyBorder="1"/>
    <xf numFmtId="167" fontId="3" fillId="2" borderId="0" xfId="1" applyNumberFormat="1" applyFont="1" applyFill="1"/>
    <xf numFmtId="167" fontId="2" fillId="2" borderId="0" xfId="1" applyNumberFormat="1" applyFont="1" applyFill="1"/>
    <xf numFmtId="0" fontId="3" fillId="2" borderId="6" xfId="1" applyFont="1" applyFill="1" applyBorder="1"/>
    <xf numFmtId="0" fontId="5" fillId="2" borderId="0" xfId="1" applyFont="1" applyFill="1"/>
    <xf numFmtId="0" fontId="6" fillId="2" borderId="0" xfId="1" applyFont="1" applyFill="1"/>
    <xf numFmtId="0" fontId="7" fillId="2" borderId="0" xfId="1" applyFont="1" applyFill="1"/>
  </cellXfs>
  <cellStyles count="5">
    <cellStyle name="Normal" xfId="0" builtinId="0"/>
    <cellStyle name="Normal 2 3 2" xfId="2" xr:uid="{5F7118CF-87B8-4DB3-90E1-F9CC29F60E32}"/>
    <cellStyle name="Normal 2 4" xfId="3" xr:uid="{9BAB8F67-E85B-4BF4-9034-C08837F1F3C8}"/>
    <cellStyle name="Normal 4 5 2" xfId="1" xr:uid="{A4C47979-6F79-49AF-AC11-297D5A25AAB1}"/>
    <cellStyle name="Percent 2" xfId="4" xr:uid="{EBCE28C8-A765-45C6-955B-33A0CB93B5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388327</xdr:colOff>
      <xdr:row>18</xdr:row>
      <xdr:rowOff>117232</xdr:rowOff>
    </xdr:from>
    <xdr:to>
      <xdr:col>32</xdr:col>
      <xdr:colOff>117231</xdr:colOff>
      <xdr:row>19</xdr:row>
      <xdr:rowOff>139212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5D30E7C-7B66-47D2-BEC3-7351DFDAE748}"/>
            </a:ext>
          </a:extLst>
        </xdr:cNvPr>
        <xdr:cNvSpPr txBox="1"/>
      </xdr:nvSpPr>
      <xdr:spPr>
        <a:xfrm>
          <a:off x="3331552" y="3374782"/>
          <a:ext cx="195629" cy="183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aseline="30000"/>
            <a:t>3</a:t>
          </a:r>
        </a:p>
      </xdr:txBody>
    </xdr:sp>
    <xdr:clientData/>
  </xdr:twoCellAnchor>
  <xdr:twoCellAnchor>
    <xdr:from>
      <xdr:col>32</xdr:col>
      <xdr:colOff>381000</xdr:colOff>
      <xdr:row>18</xdr:row>
      <xdr:rowOff>117231</xdr:rowOff>
    </xdr:from>
    <xdr:to>
      <xdr:col>33</xdr:col>
      <xdr:colOff>123825</xdr:colOff>
      <xdr:row>19</xdr:row>
      <xdr:rowOff>123825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8A0AEA1-1AA0-4AE4-8E2C-7B9F4F53A3F7}"/>
            </a:ext>
          </a:extLst>
        </xdr:cNvPr>
        <xdr:cNvSpPr txBox="1"/>
      </xdr:nvSpPr>
      <xdr:spPr>
        <a:xfrm>
          <a:off x="3790950" y="3374781"/>
          <a:ext cx="200025" cy="168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aseline="30000"/>
            <a:t>3</a:t>
          </a:r>
        </a:p>
      </xdr:txBody>
    </xdr:sp>
    <xdr:clientData/>
  </xdr:twoCellAnchor>
  <xdr:twoCellAnchor>
    <xdr:from>
      <xdr:col>31</xdr:col>
      <xdr:colOff>388327</xdr:colOff>
      <xdr:row>22</xdr:row>
      <xdr:rowOff>117231</xdr:rowOff>
    </xdr:from>
    <xdr:to>
      <xdr:col>32</xdr:col>
      <xdr:colOff>117231</xdr:colOff>
      <xdr:row>23</xdr:row>
      <xdr:rowOff>139211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E4065EC-AEC2-4934-AFF9-3C31F3365A77}"/>
            </a:ext>
          </a:extLst>
        </xdr:cNvPr>
        <xdr:cNvSpPr txBox="1"/>
      </xdr:nvSpPr>
      <xdr:spPr>
        <a:xfrm>
          <a:off x="3331552" y="4022481"/>
          <a:ext cx="195629" cy="183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aseline="30000"/>
            <a:t>3</a:t>
          </a:r>
        </a:p>
      </xdr:txBody>
    </xdr:sp>
    <xdr:clientData/>
  </xdr:twoCellAnchor>
  <xdr:twoCellAnchor>
    <xdr:from>
      <xdr:col>32</xdr:col>
      <xdr:colOff>373673</xdr:colOff>
      <xdr:row>22</xdr:row>
      <xdr:rowOff>117231</xdr:rowOff>
    </xdr:from>
    <xdr:to>
      <xdr:col>33</xdr:col>
      <xdr:colOff>142875</xdr:colOff>
      <xdr:row>24</xdr:row>
      <xdr:rowOff>9525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1745D07-89FE-44E8-B45E-E908CFA02EF9}"/>
            </a:ext>
          </a:extLst>
        </xdr:cNvPr>
        <xdr:cNvSpPr txBox="1"/>
      </xdr:nvSpPr>
      <xdr:spPr>
        <a:xfrm>
          <a:off x="3783623" y="4022481"/>
          <a:ext cx="226402" cy="2161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aseline="30000"/>
            <a:t>3</a:t>
          </a:r>
        </a:p>
      </xdr:txBody>
    </xdr:sp>
    <xdr:clientData/>
  </xdr:twoCellAnchor>
  <xdr:twoCellAnchor>
    <xdr:from>
      <xdr:col>33</xdr:col>
      <xdr:colOff>373673</xdr:colOff>
      <xdr:row>22</xdr:row>
      <xdr:rowOff>117231</xdr:rowOff>
    </xdr:from>
    <xdr:to>
      <xdr:col>34</xdr:col>
      <xdr:colOff>142875</xdr:colOff>
      <xdr:row>24</xdr:row>
      <xdr:rowOff>9525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EFDA546-FB6C-4F6A-B523-23E0D357F800}"/>
            </a:ext>
          </a:extLst>
        </xdr:cNvPr>
        <xdr:cNvSpPr txBox="1"/>
      </xdr:nvSpPr>
      <xdr:spPr>
        <a:xfrm>
          <a:off x="4240823" y="4022481"/>
          <a:ext cx="235927" cy="2161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aseline="30000"/>
            <a:t>3</a:t>
          </a:r>
        </a:p>
      </xdr:txBody>
    </xdr:sp>
    <xdr:clientData/>
  </xdr:twoCellAnchor>
  <xdr:twoCellAnchor>
    <xdr:from>
      <xdr:col>33</xdr:col>
      <xdr:colOff>400050</xdr:colOff>
      <xdr:row>18</xdr:row>
      <xdr:rowOff>95250</xdr:rowOff>
    </xdr:from>
    <xdr:to>
      <xdr:col>34</xdr:col>
      <xdr:colOff>128954</xdr:colOff>
      <xdr:row>19</xdr:row>
      <xdr:rowOff>117230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4E613D6-4170-4169-B50C-07B2649B2051}"/>
            </a:ext>
          </a:extLst>
        </xdr:cNvPr>
        <xdr:cNvSpPr txBox="1"/>
      </xdr:nvSpPr>
      <xdr:spPr>
        <a:xfrm>
          <a:off x="4267200" y="3352800"/>
          <a:ext cx="195629" cy="183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aseline="30000"/>
            <a:t>3</a:t>
          </a:r>
        </a:p>
      </xdr:txBody>
    </xdr:sp>
    <xdr:clientData/>
  </xdr:twoCellAnchor>
  <xdr:twoCellAnchor>
    <xdr:from>
      <xdr:col>34</xdr:col>
      <xdr:colOff>400050</xdr:colOff>
      <xdr:row>18</xdr:row>
      <xdr:rowOff>95250</xdr:rowOff>
    </xdr:from>
    <xdr:to>
      <xdr:col>35</xdr:col>
      <xdr:colOff>128954</xdr:colOff>
      <xdr:row>19</xdr:row>
      <xdr:rowOff>117230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BCE2EA8-1006-4750-A6F4-FE3E7E0DB2F0}"/>
            </a:ext>
          </a:extLst>
        </xdr:cNvPr>
        <xdr:cNvSpPr txBox="1"/>
      </xdr:nvSpPr>
      <xdr:spPr>
        <a:xfrm>
          <a:off x="4733925" y="3352800"/>
          <a:ext cx="195629" cy="183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aseline="30000"/>
            <a:t>3</a:t>
          </a:r>
        </a:p>
      </xdr:txBody>
    </xdr:sp>
    <xdr:clientData/>
  </xdr:twoCellAnchor>
  <xdr:twoCellAnchor>
    <xdr:from>
      <xdr:col>34</xdr:col>
      <xdr:colOff>373673</xdr:colOff>
      <xdr:row>22</xdr:row>
      <xdr:rowOff>117231</xdr:rowOff>
    </xdr:from>
    <xdr:to>
      <xdr:col>35</xdr:col>
      <xdr:colOff>142875</xdr:colOff>
      <xdr:row>24</xdr:row>
      <xdr:rowOff>9525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45975D-6FA4-4E73-AFA6-1DD5D3B8D17B}"/>
            </a:ext>
          </a:extLst>
        </xdr:cNvPr>
        <xdr:cNvSpPr txBox="1"/>
      </xdr:nvSpPr>
      <xdr:spPr>
        <a:xfrm>
          <a:off x="4707548" y="4022481"/>
          <a:ext cx="235927" cy="2161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aseline="30000"/>
            <a:t>3</a:t>
          </a:r>
        </a:p>
      </xdr:txBody>
    </xdr:sp>
    <xdr:clientData/>
  </xdr:twoCellAnchor>
  <xdr:twoCellAnchor>
    <xdr:from>
      <xdr:col>35</xdr:col>
      <xdr:colOff>400050</xdr:colOff>
      <xdr:row>18</xdr:row>
      <xdr:rowOff>95250</xdr:rowOff>
    </xdr:from>
    <xdr:to>
      <xdr:col>36</xdr:col>
      <xdr:colOff>128954</xdr:colOff>
      <xdr:row>19</xdr:row>
      <xdr:rowOff>117230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6BE8D28-1118-4EAF-A02A-2A710AA8E2F7}"/>
            </a:ext>
          </a:extLst>
        </xdr:cNvPr>
        <xdr:cNvSpPr txBox="1"/>
      </xdr:nvSpPr>
      <xdr:spPr>
        <a:xfrm>
          <a:off x="5200650" y="3352800"/>
          <a:ext cx="195629" cy="183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aseline="30000"/>
            <a:t>3</a:t>
          </a:r>
        </a:p>
      </xdr:txBody>
    </xdr:sp>
    <xdr:clientData/>
  </xdr:twoCellAnchor>
  <xdr:twoCellAnchor>
    <xdr:from>
      <xdr:col>35</xdr:col>
      <xdr:colOff>373673</xdr:colOff>
      <xdr:row>22</xdr:row>
      <xdr:rowOff>117231</xdr:rowOff>
    </xdr:from>
    <xdr:to>
      <xdr:col>36</xdr:col>
      <xdr:colOff>142875</xdr:colOff>
      <xdr:row>24</xdr:row>
      <xdr:rowOff>9525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96149AD3-2C2D-431D-B282-8DCFB8450010}"/>
            </a:ext>
          </a:extLst>
        </xdr:cNvPr>
        <xdr:cNvSpPr txBox="1"/>
      </xdr:nvSpPr>
      <xdr:spPr>
        <a:xfrm>
          <a:off x="5174273" y="4022481"/>
          <a:ext cx="235927" cy="2161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aseline="30000"/>
            <a:t>3</a:t>
          </a:r>
        </a:p>
      </xdr:txBody>
    </xdr:sp>
    <xdr:clientData/>
  </xdr:twoCellAnchor>
  <xdr:twoCellAnchor>
    <xdr:from>
      <xdr:col>36</xdr:col>
      <xdr:colOff>400050</xdr:colOff>
      <xdr:row>18</xdr:row>
      <xdr:rowOff>95250</xdr:rowOff>
    </xdr:from>
    <xdr:to>
      <xdr:col>37</xdr:col>
      <xdr:colOff>128954</xdr:colOff>
      <xdr:row>19</xdr:row>
      <xdr:rowOff>117230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1789D24C-3D77-48F6-94F8-86B80AD8B3DD}"/>
            </a:ext>
          </a:extLst>
        </xdr:cNvPr>
        <xdr:cNvSpPr txBox="1"/>
      </xdr:nvSpPr>
      <xdr:spPr>
        <a:xfrm>
          <a:off x="5667375" y="3352800"/>
          <a:ext cx="195629" cy="183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aseline="30000"/>
            <a:t>3</a:t>
          </a:r>
        </a:p>
      </xdr:txBody>
    </xdr:sp>
    <xdr:clientData/>
  </xdr:twoCellAnchor>
  <xdr:twoCellAnchor>
    <xdr:from>
      <xdr:col>36</xdr:col>
      <xdr:colOff>373673</xdr:colOff>
      <xdr:row>22</xdr:row>
      <xdr:rowOff>117231</xdr:rowOff>
    </xdr:from>
    <xdr:to>
      <xdr:col>37</xdr:col>
      <xdr:colOff>142875</xdr:colOff>
      <xdr:row>24</xdr:row>
      <xdr:rowOff>9525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61F9EC5-6463-4EC6-8BD7-C61BFC3526DE}"/>
            </a:ext>
          </a:extLst>
        </xdr:cNvPr>
        <xdr:cNvSpPr txBox="1"/>
      </xdr:nvSpPr>
      <xdr:spPr>
        <a:xfrm>
          <a:off x="5640998" y="4022481"/>
          <a:ext cx="235927" cy="2161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aseline="30000"/>
            <a:t>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IIP\EDS%20%20IIP%20Work%20File%20-%202021.xlsx" TargetMode="External"/><Relationship Id="rId1" Type="http://schemas.openxmlformats.org/officeDocument/2006/relationships/externalLinkPath" Target="/IIP/EDS%20%20IIP%20Work%20File%20-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sfs\Economics%20Dept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sfs\Economics%20Dept\Mar_start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ulletin\Bulletin%20Tables\2024\04%20Dec24%20Qtr%20(Sep%2024%20Figures%20).xlsx" TargetMode="External"/><Relationship Id="rId1" Type="http://schemas.openxmlformats.org/officeDocument/2006/relationships/externalLinkPath" Target="04%20Dec24%20Qtr%20(Sep%2024%20Figures%20)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sfs\Economics%20Dept\DOC\SI\IMSection\DP\Workfiles\SRF\SRF%20for%20Supplement\Graduated%20to%20DC\Chile%20EI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sfs\Economics%20Dept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sfs\Economics%20Dept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"/>
      <sheetName val="I1-MOF Outstanding (DOD)"/>
      <sheetName val="IO1-MOF EDS output tables"/>
      <sheetName val="I2-MOF Disbursement"/>
      <sheetName val="IO2-MOF Disbursement outputs"/>
      <sheetName val="I3-MOF DebtService"/>
      <sheetName val="IO3-MOF Principal Repayment"/>
      <sheetName val="IO4-MOF Interest Payment"/>
      <sheetName val="IO5-MOF flow &amp; stock RAW"/>
      <sheetName val="IO6-MOF flow &amp; stock MONTHLY"/>
      <sheetName val="IO7-MOF for GDDS"/>
      <sheetName val="Exchange Rates"/>
      <sheetName val="Private Sector DI Extnl Debt"/>
      <sheetName val="I4-Bank"/>
      <sheetName val="I5-CBS"/>
      <sheetName val="I6-FDI-Eq&amp;RE"/>
      <sheetName val="I6-FDI- Debt"/>
      <sheetName val="IIP-Q final"/>
      <sheetName val="IIP-Q series"/>
      <sheetName val="CBS Quarterly"/>
      <sheetName val="OFC Quarterly"/>
      <sheetName val="ODC Quarterly"/>
      <sheetName val="O1-GDDSTable 1 series"/>
      <sheetName val="O3-GDDSTable 3 series"/>
      <sheetName val="O4-GDDSTable 4 series"/>
      <sheetName val="O5-GDDSTable 5 series"/>
      <sheetName val="O6-GDDSTable 6 series"/>
      <sheetName val="I8-Other indicators for C-2B"/>
      <sheetName val="O7-C-2B series"/>
      <sheetName val="O8-C-2B publication"/>
      <sheetName val="IO7b-MOF EDS for C-2A"/>
      <sheetName val="O9-C-2A-Q series"/>
      <sheetName val="I7-govt assets"/>
      <sheetName val="O10-C-2A-Y series"/>
      <sheetName val="O11-C-2A publication"/>
      <sheetName val="O2-GDDSTable 2"/>
      <sheetName val="O12-C-2B series"/>
      <sheetName val="O13-C-2B public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6">
          <cell r="E6">
            <v>884.13518588817897</v>
          </cell>
          <cell r="AK6">
            <v>996.75350925353735</v>
          </cell>
        </row>
        <row r="20">
          <cell r="AK20">
            <v>109.66581761167362</v>
          </cell>
        </row>
        <row r="34">
          <cell r="AK34">
            <v>95.509000000000015</v>
          </cell>
        </row>
        <row r="47">
          <cell r="AK47">
            <v>4.57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 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731E7-C477-4BD7-BE62-C885E32F6098}">
  <sheetPr codeName="Sheet32">
    <tabColor rgb="FFFFFF00"/>
  </sheetPr>
  <dimension ref="A1:FC52"/>
  <sheetViews>
    <sheetView tabSelected="1" topLeftCell="AO1" zoomScaleNormal="100" workbookViewId="0">
      <selection activeCell="AT4" sqref="AT4:AV4"/>
    </sheetView>
  </sheetViews>
  <sheetFormatPr defaultColWidth="9.33203125" defaultRowHeight="9" x14ac:dyDescent="0.15"/>
  <cols>
    <col min="1" max="1" width="35.1640625" style="1" customWidth="1"/>
    <col min="2" max="29" width="8.1640625" style="1" hidden="1" customWidth="1"/>
    <col min="30" max="32" width="8.1640625" style="1" customWidth="1"/>
    <col min="33" max="33" width="8" style="1" customWidth="1"/>
    <col min="34" max="48" width="8.1640625" style="1" customWidth="1"/>
    <col min="49" max="49" width="1.1640625" style="1" customWidth="1"/>
    <col min="50" max="50" width="0" style="1" hidden="1" customWidth="1"/>
    <col min="51" max="51" width="8.83203125" style="1" hidden="1" customWidth="1"/>
    <col min="52" max="159" width="0" style="1" hidden="1" customWidth="1"/>
    <col min="160" max="160" width="5.5" style="1" customWidth="1"/>
    <col min="161" max="16384" width="9.33203125" style="1"/>
  </cols>
  <sheetData>
    <row r="1" spans="1:61" ht="16.5" customHeight="1" x14ac:dyDescent="0.15"/>
    <row r="2" spans="1:61" ht="21.75" customHeight="1" x14ac:dyDescent="0.2">
      <c r="A2" s="2" t="s">
        <v>0</v>
      </c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61" ht="13.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61" ht="18" customHeight="1" x14ac:dyDescent="0.2">
      <c r="A4" s="4"/>
      <c r="B4" s="5">
        <v>2013</v>
      </c>
      <c r="C4" s="6"/>
      <c r="D4" s="6"/>
      <c r="E4" s="7"/>
      <c r="F4" s="5">
        <v>2014</v>
      </c>
      <c r="G4" s="6"/>
      <c r="H4" s="6"/>
      <c r="I4" s="7"/>
      <c r="J4" s="5">
        <v>2015</v>
      </c>
      <c r="K4" s="6"/>
      <c r="L4" s="6"/>
      <c r="M4" s="7"/>
      <c r="N4" s="5">
        <v>2016</v>
      </c>
      <c r="O4" s="6"/>
      <c r="P4" s="6"/>
      <c r="Q4" s="6"/>
      <c r="R4" s="5">
        <v>2017</v>
      </c>
      <c r="S4" s="6"/>
      <c r="T4" s="6"/>
      <c r="U4" s="7"/>
      <c r="V4" s="5">
        <v>2018</v>
      </c>
      <c r="W4" s="6"/>
      <c r="X4" s="6"/>
      <c r="Y4" s="6"/>
      <c r="Z4" s="5">
        <v>2019</v>
      </c>
      <c r="AA4" s="6"/>
      <c r="AB4" s="6"/>
      <c r="AC4" s="6"/>
      <c r="AD4" s="5">
        <v>2020</v>
      </c>
      <c r="AE4" s="6"/>
      <c r="AF4" s="6"/>
      <c r="AG4" s="6"/>
      <c r="AH4" s="5">
        <v>2021</v>
      </c>
      <c r="AI4" s="6"/>
      <c r="AJ4" s="6"/>
      <c r="AK4" s="6"/>
      <c r="AL4" s="5">
        <v>2022</v>
      </c>
      <c r="AM4" s="6"/>
      <c r="AN4" s="6"/>
      <c r="AO4" s="7"/>
      <c r="AP4" s="5">
        <v>2023</v>
      </c>
      <c r="AQ4" s="6"/>
      <c r="AR4" s="6"/>
      <c r="AS4" s="6"/>
      <c r="AT4" s="5">
        <v>2024</v>
      </c>
      <c r="AU4" s="6"/>
      <c r="AV4" s="6"/>
      <c r="AW4" s="8"/>
      <c r="BD4" s="1" t="s">
        <v>2</v>
      </c>
      <c r="BE4" s="1" t="s">
        <v>3</v>
      </c>
      <c r="BF4" s="1" t="s">
        <v>4</v>
      </c>
      <c r="BG4" s="1" t="s">
        <v>5</v>
      </c>
      <c r="BH4" s="1" t="s">
        <v>6</v>
      </c>
      <c r="BI4" s="1" t="s">
        <v>7</v>
      </c>
    </row>
    <row r="5" spans="1:61" ht="18" customHeight="1" x14ac:dyDescent="0.2">
      <c r="A5" s="9"/>
      <c r="B5" s="10" t="s">
        <v>8</v>
      </c>
      <c r="C5" s="11" t="s">
        <v>9</v>
      </c>
      <c r="D5" s="11" t="s">
        <v>10</v>
      </c>
      <c r="E5" s="11" t="s">
        <v>11</v>
      </c>
      <c r="F5" s="10" t="s">
        <v>8</v>
      </c>
      <c r="G5" s="11" t="s">
        <v>9</v>
      </c>
      <c r="H5" s="11" t="s">
        <v>10</v>
      </c>
      <c r="I5" s="11" t="s">
        <v>11</v>
      </c>
      <c r="J5" s="12" t="s">
        <v>8</v>
      </c>
      <c r="K5" s="13" t="s">
        <v>9</v>
      </c>
      <c r="L5" s="13" t="s">
        <v>10</v>
      </c>
      <c r="M5" s="14" t="s">
        <v>11</v>
      </c>
      <c r="N5" s="13" t="s">
        <v>8</v>
      </c>
      <c r="O5" s="13" t="s">
        <v>9</v>
      </c>
      <c r="P5" s="13" t="s">
        <v>10</v>
      </c>
      <c r="Q5" s="13" t="s">
        <v>11</v>
      </c>
      <c r="R5" s="12" t="s">
        <v>8</v>
      </c>
      <c r="S5" s="13" t="s">
        <v>9</v>
      </c>
      <c r="T5" s="13" t="s">
        <v>10</v>
      </c>
      <c r="U5" s="14" t="s">
        <v>11</v>
      </c>
      <c r="V5" s="13" t="s">
        <v>8</v>
      </c>
      <c r="W5" s="13" t="s">
        <v>9</v>
      </c>
      <c r="X5" s="13" t="s">
        <v>10</v>
      </c>
      <c r="Y5" s="13" t="s">
        <v>11</v>
      </c>
      <c r="Z5" s="12" t="s">
        <v>8</v>
      </c>
      <c r="AA5" s="13" t="s">
        <v>9</v>
      </c>
      <c r="AB5" s="13" t="s">
        <v>10</v>
      </c>
      <c r="AC5" s="13" t="s">
        <v>11</v>
      </c>
      <c r="AD5" s="12" t="s">
        <v>8</v>
      </c>
      <c r="AE5" s="13" t="s">
        <v>9</v>
      </c>
      <c r="AF5" s="13" t="s">
        <v>10</v>
      </c>
      <c r="AG5" s="13" t="s">
        <v>11</v>
      </c>
      <c r="AH5" s="12" t="s">
        <v>8</v>
      </c>
      <c r="AI5" s="13" t="s">
        <v>9</v>
      </c>
      <c r="AJ5" s="13" t="s">
        <v>10</v>
      </c>
      <c r="AK5" s="13" t="s">
        <v>11</v>
      </c>
      <c r="AL5" s="12" t="s">
        <v>8</v>
      </c>
      <c r="AM5" s="13" t="s">
        <v>9</v>
      </c>
      <c r="AN5" s="13" t="s">
        <v>10</v>
      </c>
      <c r="AO5" s="14" t="s">
        <v>11</v>
      </c>
      <c r="AP5" s="13" t="s">
        <v>8</v>
      </c>
      <c r="AQ5" s="13" t="s">
        <v>9</v>
      </c>
      <c r="AR5" s="13" t="s">
        <v>10</v>
      </c>
      <c r="AS5" s="13" t="s">
        <v>11</v>
      </c>
      <c r="AT5" s="12" t="s">
        <v>8</v>
      </c>
      <c r="AU5" s="13" t="s">
        <v>9</v>
      </c>
      <c r="AV5" s="13" t="s">
        <v>10</v>
      </c>
      <c r="AW5" s="15"/>
    </row>
    <row r="6" spans="1:61" ht="9" customHeight="1" x14ac:dyDescent="0.2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8"/>
    </row>
    <row r="7" spans="1:61" ht="19.5" customHeight="1" x14ac:dyDescent="0.2">
      <c r="A7" s="16"/>
      <c r="B7" s="19"/>
      <c r="C7" s="19"/>
      <c r="D7" s="19"/>
      <c r="E7" s="19"/>
      <c r="F7" s="19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18"/>
    </row>
    <row r="8" spans="1:61" ht="12.75" customHeight="1" x14ac:dyDescent="0.2">
      <c r="A8" s="21" t="s">
        <v>12</v>
      </c>
      <c r="B8" s="22">
        <f t="shared" ref="B8:AJ8" si="0">SUM(B9:B12)</f>
        <v>1027.2722320481789</v>
      </c>
      <c r="C8" s="22">
        <f t="shared" si="0"/>
        <v>1098.1947231701599</v>
      </c>
      <c r="D8" s="22">
        <f t="shared" si="0"/>
        <v>1076.2305414837249</v>
      </c>
      <c r="E8" s="22">
        <f t="shared" si="0"/>
        <v>1131.3353000974919</v>
      </c>
      <c r="F8" s="22">
        <f t="shared" si="0"/>
        <v>1159.8069802707801</v>
      </c>
      <c r="G8" s="22">
        <f t="shared" si="0"/>
        <v>1185.683378300509</v>
      </c>
      <c r="H8" s="22">
        <f t="shared" si="0"/>
        <v>1187.3864633689709</v>
      </c>
      <c r="I8" s="22">
        <f t="shared" si="0"/>
        <v>1274.7112477801927</v>
      </c>
      <c r="J8" s="22">
        <f t="shared" si="0"/>
        <v>1329.5783445733791</v>
      </c>
      <c r="K8" s="22">
        <f t="shared" si="0"/>
        <v>1379.6428810504726</v>
      </c>
      <c r="L8" s="22">
        <f t="shared" si="0"/>
        <v>1387.5282964284397</v>
      </c>
      <c r="M8" s="22">
        <f t="shared" si="0"/>
        <v>1357.9038070233414</v>
      </c>
      <c r="N8" s="22">
        <f t="shared" si="0"/>
        <v>1403.4298613039448</v>
      </c>
      <c r="O8" s="22">
        <f t="shared" si="0"/>
        <v>1338.8349561343782</v>
      </c>
      <c r="P8" s="22">
        <f t="shared" si="0"/>
        <v>1278.4316071251599</v>
      </c>
      <c r="Q8" s="22">
        <f t="shared" si="0"/>
        <v>1275.7727989867692</v>
      </c>
      <c r="R8" s="22">
        <f t="shared" si="0"/>
        <v>1301.5098878978704</v>
      </c>
      <c r="S8" s="22">
        <f t="shared" si="0"/>
        <v>1299.8891082912069</v>
      </c>
      <c r="T8" s="22">
        <f t="shared" si="0"/>
        <v>1279.1099632415917</v>
      </c>
      <c r="U8" s="22">
        <f t="shared" si="0"/>
        <v>1311.8897569614412</v>
      </c>
      <c r="V8" s="22">
        <f t="shared" si="0"/>
        <v>1251.291861868254</v>
      </c>
      <c r="W8" s="22">
        <f t="shared" si="0"/>
        <v>1258.0479917074606</v>
      </c>
      <c r="X8" s="22">
        <f t="shared" si="0"/>
        <v>1221.4682328044596</v>
      </c>
      <c r="Y8" s="22">
        <f t="shared" si="0"/>
        <v>1190.4967976635508</v>
      </c>
      <c r="Z8" s="22">
        <f t="shared" si="0"/>
        <v>1187.5745447518827</v>
      </c>
      <c r="AA8" s="22">
        <f t="shared" si="0"/>
        <v>1186.5133805090752</v>
      </c>
      <c r="AB8" s="22">
        <f t="shared" si="0"/>
        <v>1195.1856975416347</v>
      </c>
      <c r="AC8" s="22">
        <f t="shared" si="0"/>
        <v>1162.2670812177889</v>
      </c>
      <c r="AD8" s="22">
        <f t="shared" si="0"/>
        <v>1204.3602259874122</v>
      </c>
      <c r="AE8" s="22">
        <f t="shared" si="0"/>
        <v>1218.3562568835189</v>
      </c>
      <c r="AF8" s="22">
        <f t="shared" si="0"/>
        <v>1265.4758334283342</v>
      </c>
      <c r="AG8" s="22">
        <f t="shared" si="0"/>
        <v>1222.2529284294221</v>
      </c>
      <c r="AH8" s="22">
        <f t="shared" si="0"/>
        <v>1206.4983268652109</v>
      </c>
      <c r="AI8" s="22">
        <f t="shared" si="0"/>
        <v>1218.9551656087654</v>
      </c>
      <c r="AJ8" s="22">
        <f t="shared" si="0"/>
        <v>1271.2730430337983</v>
      </c>
      <c r="AK8" s="22">
        <v>1325.7039251790295</v>
      </c>
      <c r="AL8" s="22">
        <v>1254.6819833815259</v>
      </c>
      <c r="AM8" s="22">
        <v>1312.3415207880109</v>
      </c>
      <c r="AN8" s="22">
        <v>1278.0706963464752</v>
      </c>
      <c r="AO8" s="22">
        <v>1287.8062336099886</v>
      </c>
      <c r="AP8" s="22">
        <v>1248.065083896666</v>
      </c>
      <c r="AQ8" s="22">
        <v>1244.6075944409999</v>
      </c>
      <c r="AR8" s="22">
        <v>1219.4777041083794</v>
      </c>
      <c r="AS8" s="22">
        <v>1179.4804027226273</v>
      </c>
      <c r="AT8" s="22">
        <v>1143.9103623364829</v>
      </c>
      <c r="AU8" s="22">
        <v>1150.9001489370587</v>
      </c>
      <c r="AV8" s="22">
        <f t="shared" ref="AV8" si="1">SUM(AV9:AV12)</f>
        <v>1206.4983268652109</v>
      </c>
      <c r="AW8" s="23"/>
      <c r="AX8" s="24">
        <f>AC8/AB8-1</f>
        <v>-2.7542679260265324E-2</v>
      </c>
      <c r="AY8" s="24"/>
      <c r="AZ8" s="24"/>
      <c r="BA8" s="24"/>
    </row>
    <row r="9" spans="1:61" ht="12.75" customHeight="1" x14ac:dyDescent="0.2">
      <c r="A9" s="16" t="s">
        <v>13</v>
      </c>
      <c r="B9" s="25">
        <v>884.13518588817897</v>
      </c>
      <c r="C9" s="25">
        <v>948.24368921016003</v>
      </c>
      <c r="D9" s="25">
        <v>925.27833380372488</v>
      </c>
      <c r="E9" s="25">
        <v>987.8375400974918</v>
      </c>
      <c r="F9" s="25">
        <v>954.64086495078004</v>
      </c>
      <c r="G9" s="25">
        <v>966.56000282050911</v>
      </c>
      <c r="H9" s="25">
        <v>985.07343616897094</v>
      </c>
      <c r="I9" s="25">
        <v>1030.1222534601927</v>
      </c>
      <c r="J9" s="25">
        <v>1043.3319861661475</v>
      </c>
      <c r="K9" s="25">
        <v>1078.576645069119</v>
      </c>
      <c r="L9" s="25">
        <v>1100.0355481071633</v>
      </c>
      <c r="M9" s="25">
        <v>1082.0476804810135</v>
      </c>
      <c r="N9" s="25">
        <v>1075.5381081471673</v>
      </c>
      <c r="O9" s="25">
        <v>1041.8475829351808</v>
      </c>
      <c r="P9" s="25">
        <v>1020.1880151442047</v>
      </c>
      <c r="Q9" s="25">
        <v>1020.872016848934</v>
      </c>
      <c r="R9" s="25">
        <v>1012.798023773602</v>
      </c>
      <c r="S9" s="25">
        <v>1017.988239571307</v>
      </c>
      <c r="T9" s="25">
        <v>1021.7352852945916</v>
      </c>
      <c r="U9" s="25">
        <v>1062.8360449607674</v>
      </c>
      <c r="V9" s="25">
        <v>1079.7460649789116</v>
      </c>
      <c r="W9" s="25">
        <v>1094.2606612688205</v>
      </c>
      <c r="X9" s="25">
        <v>1069.9474559994796</v>
      </c>
      <c r="Y9" s="25">
        <v>1063.8841594672951</v>
      </c>
      <c r="Z9" s="25">
        <v>1053.6276974318826</v>
      </c>
      <c r="AA9" s="25">
        <v>1043.6273528230779</v>
      </c>
      <c r="AB9" s="25">
        <v>1040.1452631562474</v>
      </c>
      <c r="AC9" s="25">
        <v>1028.4763475577888</v>
      </c>
      <c r="AD9" s="25">
        <v>1075.6963693954121</v>
      </c>
      <c r="AE9" s="25">
        <v>1004.555395487519</v>
      </c>
      <c r="AF9" s="25">
        <v>1027.7019811323341</v>
      </c>
      <c r="AG9" s="25">
        <v>1005.0649776404227</v>
      </c>
      <c r="AH9" s="25">
        <v>996.75350925353735</v>
      </c>
      <c r="AI9" s="25">
        <v>999.88459570156556</v>
      </c>
      <c r="AJ9" s="25">
        <v>1003.2090826121431</v>
      </c>
      <c r="AK9" s="25">
        <v>998.65660448807751</v>
      </c>
      <c r="AL9" s="25">
        <v>948.4636203190563</v>
      </c>
      <c r="AM9" s="25">
        <v>947.85011227160373</v>
      </c>
      <c r="AN9" s="25">
        <v>909.82327670349127</v>
      </c>
      <c r="AO9" s="25">
        <v>902.40354003648088</v>
      </c>
      <c r="AP9" s="25">
        <v>882.05713362696417</v>
      </c>
      <c r="AQ9" s="25">
        <v>852.01377628816692</v>
      </c>
      <c r="AR9" s="25">
        <v>825.9794262146138</v>
      </c>
      <c r="AS9" s="25">
        <v>810.44407548916695</v>
      </c>
      <c r="AT9" s="25">
        <v>781.28816682125307</v>
      </c>
      <c r="AU9" s="25">
        <v>762.07989894791706</v>
      </c>
      <c r="AV9" s="25">
        <f>'[1]O6-GDDSTable 6 series'!AK6</f>
        <v>996.75350925353735</v>
      </c>
      <c r="AW9" s="23"/>
      <c r="AX9" s="24">
        <f>AC9/AB9-1</f>
        <v>-1.1218544189731894E-2</v>
      </c>
      <c r="AY9" s="24">
        <f>Y9/U9-1</f>
        <v>9.8614881523562126E-4</v>
      </c>
      <c r="AZ9" s="24">
        <f>Y9/U9-1</f>
        <v>9.8614881523562126E-4</v>
      </c>
      <c r="BA9" s="24">
        <f>U9/Q9-1</f>
        <v>4.1106061699449192E-2</v>
      </c>
      <c r="BD9" s="26">
        <f>C9</f>
        <v>948.24368921016003</v>
      </c>
      <c r="BE9" s="26">
        <f>G9</f>
        <v>966.56000282050911</v>
      </c>
      <c r="BF9" s="26">
        <f>K9</f>
        <v>1078.576645069119</v>
      </c>
      <c r="BG9" s="26">
        <f>O9</f>
        <v>1041.8475829351808</v>
      </c>
      <c r="BH9" s="26">
        <f>S9</f>
        <v>1017.988239571307</v>
      </c>
      <c r="BI9" s="26">
        <f>W9</f>
        <v>1094.2606612688205</v>
      </c>
    </row>
    <row r="10" spans="1:61" ht="12.75" customHeight="1" x14ac:dyDescent="0.2">
      <c r="A10" s="16" t="s">
        <v>14</v>
      </c>
      <c r="B10" s="25">
        <v>20.293046159999999</v>
      </c>
      <c r="C10" s="25">
        <v>42.03203396</v>
      </c>
      <c r="D10" s="25">
        <v>42.69320768</v>
      </c>
      <c r="E10" s="25">
        <v>42.348759999999999</v>
      </c>
      <c r="F10" s="25">
        <v>41.539115320000001</v>
      </c>
      <c r="G10" s="25">
        <v>41.149375479999996</v>
      </c>
      <c r="H10" s="25">
        <v>41.724027200000002</v>
      </c>
      <c r="I10" s="25">
        <v>41.077994320000002</v>
      </c>
      <c r="J10" s="25">
        <v>78.454358407231567</v>
      </c>
      <c r="K10" s="25">
        <v>80.103235981353777</v>
      </c>
      <c r="L10" s="25">
        <v>83.380748321276386</v>
      </c>
      <c r="M10" s="25">
        <v>77.861126542327995</v>
      </c>
      <c r="N10" s="25">
        <v>79.045753156777351</v>
      </c>
      <c r="O10" s="25">
        <v>74.76337319919746</v>
      </c>
      <c r="P10" s="25">
        <v>73.697591980955153</v>
      </c>
      <c r="Q10" s="25">
        <v>70.863782137835116</v>
      </c>
      <c r="R10" s="25">
        <v>70.386864124268357</v>
      </c>
      <c r="S10" s="25">
        <v>69.265868719899984</v>
      </c>
      <c r="T10" s="25">
        <v>70.023677946999996</v>
      </c>
      <c r="U10" s="25">
        <v>69.043712000673608</v>
      </c>
      <c r="V10" s="25">
        <v>70.498796889342387</v>
      </c>
      <c r="W10" s="25">
        <v>68.181330438640003</v>
      </c>
      <c r="X10" s="25">
        <v>68.190776804980018</v>
      </c>
      <c r="Y10" s="25">
        <v>63.707638196256013</v>
      </c>
      <c r="Z10" s="25">
        <v>62.881847319999991</v>
      </c>
      <c r="AA10" s="25">
        <v>59.746702285999987</v>
      </c>
      <c r="AB10" s="25">
        <v>60.160763407000005</v>
      </c>
      <c r="AC10" s="25">
        <v>55.166733659999991</v>
      </c>
      <c r="AD10" s="25">
        <v>57.781856591999997</v>
      </c>
      <c r="AE10" s="25">
        <v>113.51586139600001</v>
      </c>
      <c r="AF10" s="25">
        <v>114.40985229600001</v>
      </c>
      <c r="AG10" s="25">
        <v>110.080830789</v>
      </c>
      <c r="AH10" s="25">
        <v>109.66581761167362</v>
      </c>
      <c r="AI10" s="25">
        <v>108.1795699072</v>
      </c>
      <c r="AJ10" s="25">
        <v>165.58239042165539</v>
      </c>
      <c r="AK10" s="25">
        <v>162.20489904000002</v>
      </c>
      <c r="AL10" s="25">
        <v>158.36734208000001</v>
      </c>
      <c r="AM10" s="25">
        <v>158.39392516268978</v>
      </c>
      <c r="AN10" s="25">
        <v>158.44144907146878</v>
      </c>
      <c r="AO10" s="25">
        <v>156.73073574709539</v>
      </c>
      <c r="AP10" s="25">
        <v>159.65861261713582</v>
      </c>
      <c r="AQ10" s="25">
        <v>156.80685576475932</v>
      </c>
      <c r="AR10" s="25">
        <v>156.8353913323873</v>
      </c>
      <c r="AS10" s="25">
        <v>155.31118266738662</v>
      </c>
      <c r="AT10" s="25">
        <v>157.06200766007194</v>
      </c>
      <c r="AU10" s="25">
        <v>154.95143127541886</v>
      </c>
      <c r="AV10" s="25">
        <f>'[1]O6-GDDSTable 6 series'!AK20</f>
        <v>109.66581761167362</v>
      </c>
      <c r="AW10" s="23"/>
      <c r="AY10" s="24"/>
      <c r="AZ10" s="24"/>
      <c r="BA10" s="24"/>
      <c r="BD10" s="27">
        <v>0.43707577905866762</v>
      </c>
      <c r="BE10" s="27">
        <v>0.43014312115652881</v>
      </c>
      <c r="BF10" s="27">
        <v>0.41099627383892362</v>
      </c>
      <c r="BG10" s="27">
        <v>0.3826641787010458</v>
      </c>
      <c r="BH10" s="27">
        <v>0.39410944690434357</v>
      </c>
      <c r="BI10" s="27">
        <v>0.39690716751070193</v>
      </c>
    </row>
    <row r="11" spans="1:61" ht="12.75" customHeight="1" x14ac:dyDescent="0.2">
      <c r="A11" s="16" t="s">
        <v>15</v>
      </c>
      <c r="B11" s="25">
        <v>87.19</v>
      </c>
      <c r="C11" s="25">
        <v>74.712999999999994</v>
      </c>
      <c r="D11" s="25">
        <v>76.074999999999989</v>
      </c>
      <c r="E11" s="25">
        <v>66.795000000000002</v>
      </c>
      <c r="F11" s="25">
        <v>130.899</v>
      </c>
      <c r="G11" s="25">
        <v>145.637</v>
      </c>
      <c r="H11" s="25">
        <v>136.54</v>
      </c>
      <c r="I11" s="25">
        <v>175.46899999999999</v>
      </c>
      <c r="J11" s="25">
        <v>186.399</v>
      </c>
      <c r="K11" s="25">
        <v>199.52100000000002</v>
      </c>
      <c r="L11" s="25">
        <v>184.18899999999999</v>
      </c>
      <c r="M11" s="25">
        <v>179.44299999999998</v>
      </c>
      <c r="N11" s="25">
        <v>230.29399999999998</v>
      </c>
      <c r="O11" s="25">
        <v>203.75399999999999</v>
      </c>
      <c r="P11" s="25">
        <v>166.077</v>
      </c>
      <c r="Q11" s="25">
        <v>165.61500000000001</v>
      </c>
      <c r="R11" s="25">
        <v>200.49799999999999</v>
      </c>
      <c r="S11" s="25">
        <v>195.87200000000001</v>
      </c>
      <c r="T11" s="25">
        <v>171.99400000000003</v>
      </c>
      <c r="U11" s="25">
        <v>164.70500000000004</v>
      </c>
      <c r="V11" s="25">
        <v>87.212000000000018</v>
      </c>
      <c r="W11" s="25">
        <v>80.965000000000003</v>
      </c>
      <c r="X11" s="25">
        <v>70.271999999999991</v>
      </c>
      <c r="Y11" s="25">
        <v>49.898999999999468</v>
      </c>
      <c r="Z11" s="25">
        <v>59.668000000000426</v>
      </c>
      <c r="AA11" s="25">
        <v>71.872325399997123</v>
      </c>
      <c r="AB11" s="25">
        <v>85.2406709783873</v>
      </c>
      <c r="AC11" s="25">
        <v>68.985000000000056</v>
      </c>
      <c r="AD11" s="25">
        <v>62.902999999999992</v>
      </c>
      <c r="AE11" s="25">
        <v>92.108000000000018</v>
      </c>
      <c r="AF11" s="25">
        <v>117.006</v>
      </c>
      <c r="AG11" s="25">
        <v>100.74911999999946</v>
      </c>
      <c r="AH11" s="25">
        <v>95.509000000000015</v>
      </c>
      <c r="AI11" s="25">
        <v>106.379</v>
      </c>
      <c r="AJ11" s="25">
        <v>99.719570000000004</v>
      </c>
      <c r="AK11" s="25">
        <v>130.13933</v>
      </c>
      <c r="AL11" s="25">
        <v>132.13471999999999</v>
      </c>
      <c r="AM11" s="25">
        <v>173.53655000000001</v>
      </c>
      <c r="AN11" s="25">
        <v>181.44412</v>
      </c>
      <c r="AO11" s="25">
        <v>195.77799999999999</v>
      </c>
      <c r="AP11" s="25">
        <v>171.71125000000001</v>
      </c>
      <c r="AQ11" s="25">
        <v>201.29418000000001</v>
      </c>
      <c r="AR11" s="25">
        <v>202.69473000000002</v>
      </c>
      <c r="AS11" s="25">
        <v>179.16320000000002</v>
      </c>
      <c r="AT11" s="25">
        <v>171.65518</v>
      </c>
      <c r="AU11" s="25">
        <v>201.20717000000002</v>
      </c>
      <c r="AV11" s="25">
        <f>'[1]O6-GDDSTable 6 series'!AK34</f>
        <v>95.509000000000015</v>
      </c>
      <c r="AW11" s="23"/>
      <c r="AY11" s="24"/>
      <c r="AZ11" s="24"/>
      <c r="BA11" s="24"/>
      <c r="BD11" s="27"/>
      <c r="BE11" s="27"/>
      <c r="BF11" s="27"/>
      <c r="BG11" s="27"/>
      <c r="BH11" s="27"/>
      <c r="BI11" s="27"/>
    </row>
    <row r="12" spans="1:61" ht="12.75" customHeight="1" x14ac:dyDescent="0.2">
      <c r="A12" s="16" t="s">
        <v>16</v>
      </c>
      <c r="B12" s="25">
        <v>35.654000000000003</v>
      </c>
      <c r="C12" s="25">
        <v>33.206000000000003</v>
      </c>
      <c r="D12" s="25">
        <v>32.183999999999997</v>
      </c>
      <c r="E12" s="25">
        <v>34.353999999999999</v>
      </c>
      <c r="F12" s="25">
        <v>32.728000000000002</v>
      </c>
      <c r="G12" s="25">
        <v>32.337000000000003</v>
      </c>
      <c r="H12" s="25">
        <v>24.048999999999999</v>
      </c>
      <c r="I12" s="25">
        <v>28.042000000000002</v>
      </c>
      <c r="J12" s="25">
        <v>21.393000000000001</v>
      </c>
      <c r="K12" s="25">
        <v>21.442</v>
      </c>
      <c r="L12" s="25">
        <v>19.922999999999998</v>
      </c>
      <c r="M12" s="25">
        <v>18.552</v>
      </c>
      <c r="N12" s="25">
        <v>18.552</v>
      </c>
      <c r="O12" s="25">
        <v>18.47</v>
      </c>
      <c r="P12" s="25">
        <v>18.469000000000001</v>
      </c>
      <c r="Q12" s="25">
        <v>18.422000000000001</v>
      </c>
      <c r="R12" s="25">
        <v>17.827000000000002</v>
      </c>
      <c r="S12" s="25">
        <v>16.763000000000002</v>
      </c>
      <c r="T12" s="25">
        <v>15.356999999999999</v>
      </c>
      <c r="U12" s="25">
        <v>15.305</v>
      </c>
      <c r="V12" s="25">
        <v>13.835000000000001</v>
      </c>
      <c r="W12" s="25">
        <v>14.641</v>
      </c>
      <c r="X12" s="25">
        <v>13.058</v>
      </c>
      <c r="Y12" s="25">
        <v>13.006</v>
      </c>
      <c r="Z12" s="25">
        <v>11.397</v>
      </c>
      <c r="AA12" s="25">
        <v>11.266999999999999</v>
      </c>
      <c r="AB12" s="25">
        <v>9.6389999999999993</v>
      </c>
      <c r="AC12" s="25">
        <v>9.6389999999999993</v>
      </c>
      <c r="AD12" s="25">
        <v>7.9790000000000001</v>
      </c>
      <c r="AE12" s="25">
        <v>8.1769999999999996</v>
      </c>
      <c r="AF12" s="25">
        <v>6.3579999999999997</v>
      </c>
      <c r="AG12" s="25">
        <v>6.3579999999999997</v>
      </c>
      <c r="AH12" s="25">
        <v>4.57</v>
      </c>
      <c r="AI12" s="25">
        <v>4.5119999999999996</v>
      </c>
      <c r="AJ12" s="25">
        <v>2.762</v>
      </c>
      <c r="AK12" s="25">
        <v>34.703091650952153</v>
      </c>
      <c r="AL12" s="25">
        <v>15.716300982469658</v>
      </c>
      <c r="AM12" s="25">
        <v>32.560933353717544</v>
      </c>
      <c r="AN12" s="25">
        <v>28.361850571514999</v>
      </c>
      <c r="AO12" s="25">
        <v>32.893957826412404</v>
      </c>
      <c r="AP12" s="25">
        <v>34.638087652565936</v>
      </c>
      <c r="AQ12" s="25">
        <v>34.492782388073707</v>
      </c>
      <c r="AR12" s="25">
        <v>33.968156561378279</v>
      </c>
      <c r="AS12" s="25">
        <v>34.561944566073905</v>
      </c>
      <c r="AT12" s="25">
        <v>33.905007855158011</v>
      </c>
      <c r="AU12" s="25">
        <v>32.661648713722741</v>
      </c>
      <c r="AV12" s="25">
        <f>'[1]O6-GDDSTable 6 series'!AK47</f>
        <v>4.57</v>
      </c>
      <c r="AW12" s="23"/>
      <c r="AY12" s="24"/>
      <c r="AZ12" s="24"/>
      <c r="BA12" s="24"/>
      <c r="BD12" s="27"/>
      <c r="BE12" s="27"/>
      <c r="BF12" s="27"/>
      <c r="BG12" s="27"/>
      <c r="BH12" s="27"/>
      <c r="BI12" s="27"/>
    </row>
    <row r="13" spans="1:61" ht="12.75" customHeight="1" x14ac:dyDescent="0.2">
      <c r="A13" s="16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3"/>
      <c r="BD13" s="28">
        <f t="shared" ref="BD13:BI13" si="2">BD9*BD10</f>
        <v>414.45434919899577</v>
      </c>
      <c r="BE13" s="28">
        <f t="shared" si="2"/>
        <v>415.75913639827706</v>
      </c>
      <c r="BF13" s="28">
        <f t="shared" si="2"/>
        <v>443.29098217309513</v>
      </c>
      <c r="BG13" s="28">
        <f t="shared" si="2"/>
        <v>398.67774965556066</v>
      </c>
      <c r="BH13" s="28">
        <f t="shared" si="2"/>
        <v>401.19878205257419</v>
      </c>
      <c r="BI13" s="28">
        <f t="shared" si="2"/>
        <v>434.31989958259521</v>
      </c>
    </row>
    <row r="14" spans="1:61" ht="12.75" customHeight="1" x14ac:dyDescent="0.2">
      <c r="A14" s="21" t="s">
        <v>17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3"/>
    </row>
    <row r="15" spans="1:61" ht="12.75" customHeight="1" x14ac:dyDescent="0.2">
      <c r="A15" s="16" t="s">
        <v>13</v>
      </c>
      <c r="B15" s="25">
        <v>6.9733378876139716</v>
      </c>
      <c r="C15" s="25">
        <v>16.388780590000003</v>
      </c>
      <c r="D15" s="25">
        <v>7.7906582100000001</v>
      </c>
      <c r="E15" s="25">
        <v>43.099390030000002</v>
      </c>
      <c r="F15" s="25">
        <v>7.5414754200000003</v>
      </c>
      <c r="G15" s="25">
        <v>21.23512611311849</v>
      </c>
      <c r="H15" s="25">
        <v>10.197418035466459</v>
      </c>
      <c r="I15" s="25">
        <v>48.891281306704208</v>
      </c>
      <c r="J15" s="25">
        <v>11.178553260000001</v>
      </c>
      <c r="K15" s="25">
        <v>6.606181717472114</v>
      </c>
      <c r="L15" s="25">
        <v>7.1523526909014947</v>
      </c>
      <c r="M15" s="25">
        <v>33.109927470000002</v>
      </c>
      <c r="N15" s="25">
        <v>6.1841689999999998</v>
      </c>
      <c r="O15" s="25">
        <v>1.6565669999999999</v>
      </c>
      <c r="P15" s="25">
        <v>23.555103731315185</v>
      </c>
      <c r="Q15" s="25">
        <v>4.7068129855813865</v>
      </c>
      <c r="R15" s="25">
        <v>4.076702</v>
      </c>
      <c r="S15" s="25">
        <v>14.832186999999999</v>
      </c>
      <c r="T15" s="25">
        <v>12.691933249143</v>
      </c>
      <c r="U15" s="25">
        <v>21.149453999999999</v>
      </c>
      <c r="V15" s="25">
        <v>14.367948999999999</v>
      </c>
      <c r="W15" s="25">
        <v>33.562575355868695</v>
      </c>
      <c r="X15" s="25">
        <v>6.6164310000000004</v>
      </c>
      <c r="Y15" s="25">
        <v>1.8285870099999999</v>
      </c>
      <c r="Z15" s="25">
        <v>0.46638600000000002</v>
      </c>
      <c r="AA15" s="25">
        <v>3.0966990000000001</v>
      </c>
      <c r="AB15" s="25">
        <v>14.151749000000001</v>
      </c>
      <c r="AC15" s="25">
        <v>7.1977696849337125</v>
      </c>
      <c r="AD15" s="25">
        <v>2.220701059994036</v>
      </c>
      <c r="AE15" s="25">
        <v>1.0733932644572657</v>
      </c>
      <c r="AF15" s="25">
        <v>1.4008706546076812</v>
      </c>
      <c r="AG15" s="25">
        <v>4.5289658399999997</v>
      </c>
      <c r="AH15" s="25">
        <v>0</v>
      </c>
      <c r="AI15" s="25">
        <v>0.660497</v>
      </c>
      <c r="AJ15" s="25">
        <v>0</v>
      </c>
      <c r="AK15" s="25">
        <v>0</v>
      </c>
      <c r="AL15" s="25">
        <v>0</v>
      </c>
      <c r="AM15" s="25">
        <v>0</v>
      </c>
      <c r="AN15" s="25">
        <v>0.75380040927694403</v>
      </c>
      <c r="AO15" s="25">
        <v>8.4572363933978991</v>
      </c>
      <c r="AP15" s="25">
        <v>2.3802140000000001</v>
      </c>
      <c r="AQ15" s="25">
        <v>0</v>
      </c>
      <c r="AR15" s="25">
        <v>0</v>
      </c>
      <c r="AS15" s="25">
        <v>0</v>
      </c>
      <c r="AT15" s="25">
        <v>0</v>
      </c>
      <c r="AU15" s="25">
        <v>0</v>
      </c>
      <c r="AV15" s="25">
        <v>1.7247101034626144</v>
      </c>
      <c r="AW15" s="23"/>
    </row>
    <row r="16" spans="1:61" ht="12.75" customHeight="1" x14ac:dyDescent="0.2">
      <c r="A16" s="16" t="s">
        <v>18</v>
      </c>
      <c r="B16" s="25">
        <v>0</v>
      </c>
      <c r="C16" s="25">
        <v>21.7389878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9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9">
        <v>55.734004804000008</v>
      </c>
      <c r="AF16" s="25">
        <v>0</v>
      </c>
      <c r="AG16" s="25">
        <v>0</v>
      </c>
      <c r="AH16" s="25">
        <v>0</v>
      </c>
      <c r="AI16" s="25">
        <v>0</v>
      </c>
      <c r="AJ16" s="25">
        <v>0</v>
      </c>
      <c r="AK16" s="25">
        <v>0</v>
      </c>
      <c r="AL16" s="25">
        <v>0</v>
      </c>
      <c r="AM16" s="25">
        <v>0</v>
      </c>
      <c r="AN16" s="25">
        <v>0</v>
      </c>
      <c r="AO16" s="25">
        <v>0</v>
      </c>
      <c r="AP16" s="25">
        <v>0</v>
      </c>
      <c r="AQ16" s="25">
        <v>0</v>
      </c>
      <c r="AR16" s="25">
        <v>0</v>
      </c>
      <c r="AS16" s="25">
        <v>0</v>
      </c>
      <c r="AT16" s="25">
        <v>0</v>
      </c>
      <c r="AU16" s="25">
        <v>0</v>
      </c>
      <c r="AV16" s="25">
        <v>0</v>
      </c>
      <c r="AW16" s="23"/>
    </row>
    <row r="17" spans="1:61" ht="12.75" customHeight="1" x14ac:dyDescent="0.2">
      <c r="A17" s="16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 t="s">
        <v>19</v>
      </c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3"/>
    </row>
    <row r="18" spans="1:61" ht="12.75" customHeight="1" x14ac:dyDescent="0.2">
      <c r="A18" s="21" t="s">
        <v>20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3"/>
    </row>
    <row r="19" spans="1:61" ht="12.75" customHeight="1" x14ac:dyDescent="0.2">
      <c r="A19" s="21" t="s">
        <v>21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3">
        <f t="shared" ref="AW19" si="3">SUM(AW20:AW21)</f>
        <v>0</v>
      </c>
    </row>
    <row r="20" spans="1:61" ht="12.75" customHeight="1" x14ac:dyDescent="0.2">
      <c r="A20" s="16" t="s">
        <v>13</v>
      </c>
      <c r="B20" s="25">
        <v>5.3972454453046428</v>
      </c>
      <c r="C20" s="25">
        <v>5.2999763720531545</v>
      </c>
      <c r="D20" s="25">
        <v>5.6424900147867634</v>
      </c>
      <c r="E20" s="25">
        <v>5.4590602287323522</v>
      </c>
      <c r="F20" s="25">
        <v>9.2499873655311688</v>
      </c>
      <c r="G20" s="25">
        <v>6.2045804874451669</v>
      </c>
      <c r="H20" s="25">
        <v>9.3554334876666339</v>
      </c>
      <c r="I20" s="25">
        <v>6.3648180896193542</v>
      </c>
      <c r="J20" s="25">
        <v>9.6874917144404318</v>
      </c>
      <c r="K20" s="25">
        <v>6.133561790413335</v>
      </c>
      <c r="L20" s="25">
        <v>12.869352078039713</v>
      </c>
      <c r="M20" s="25">
        <v>6.3890482676271585</v>
      </c>
      <c r="N20" s="25">
        <v>12.39492871</v>
      </c>
      <c r="O20" s="25">
        <v>7.3480383600000003</v>
      </c>
      <c r="P20" s="25">
        <v>11.86947155</v>
      </c>
      <c r="Q20" s="25">
        <v>8.3421662058701838</v>
      </c>
      <c r="R20" s="25">
        <v>11.53883626</v>
      </c>
      <c r="S20" s="25">
        <v>7.9422487199999994</v>
      </c>
      <c r="T20" s="25">
        <v>15.8741250176307</v>
      </c>
      <c r="U20" s="25">
        <v>10.354699999999999</v>
      </c>
      <c r="V20" s="25">
        <v>17.605312000000001</v>
      </c>
      <c r="W20" s="25">
        <v>10.568688834541401</v>
      </c>
      <c r="X20" s="25">
        <v>17.455937350000003</v>
      </c>
      <c r="Y20" s="25">
        <v>10.56371101</v>
      </c>
      <c r="Z20" s="25">
        <v>17.316876000000001</v>
      </c>
      <c r="AA20" s="25">
        <v>10.518041999999999</v>
      </c>
      <c r="AB20" s="25">
        <v>17.585705999999998</v>
      </c>
      <c r="AC20" s="25">
        <v>11.121842886085917</v>
      </c>
      <c r="AD20" s="25">
        <v>22.610586953863173</v>
      </c>
      <c r="AE20" s="25">
        <v>11.272967509353089</v>
      </c>
      <c r="AF20" s="25">
        <v>5.7714174393318993</v>
      </c>
      <c r="AG20" s="25">
        <v>8.7632007732942352</v>
      </c>
      <c r="AH20" s="25">
        <v>5.7588565100000002</v>
      </c>
      <c r="AI20" s="25">
        <v>8.5652435673951288</v>
      </c>
      <c r="AJ20" s="25">
        <v>5.8736404787883663</v>
      </c>
      <c r="AK20" s="25">
        <v>8.7197867699999989</v>
      </c>
      <c r="AL20" s="25">
        <v>26.992998231207036</v>
      </c>
      <c r="AM20" s="25">
        <v>11.154787018832007</v>
      </c>
      <c r="AN20" s="25">
        <v>28.792377151921553</v>
      </c>
      <c r="AO20" s="25">
        <v>11.360466515647554</v>
      </c>
      <c r="AP20" s="25">
        <v>30.612024089999998</v>
      </c>
      <c r="AQ20" s="25">
        <v>11.561367387729936</v>
      </c>
      <c r="AR20" s="25">
        <v>29.87416065217576</v>
      </c>
      <c r="AS20" s="25">
        <v>11.48406913070397</v>
      </c>
      <c r="AT20" s="25">
        <v>29.897844067204975</v>
      </c>
      <c r="AU20" s="25">
        <v>11.636547150240249</v>
      </c>
      <c r="AV20" s="25">
        <v>29.858251414191077</v>
      </c>
      <c r="AW20" s="23"/>
    </row>
    <row r="21" spans="1:61" ht="12.75" customHeight="1" x14ac:dyDescent="0.2">
      <c r="A21" s="16" t="s">
        <v>18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30">
        <v>2.0680000000000001</v>
      </c>
      <c r="L21" s="30">
        <v>0</v>
      </c>
      <c r="M21" s="25">
        <v>2.1030000000000002</v>
      </c>
      <c r="N21" s="25">
        <v>0</v>
      </c>
      <c r="O21" s="29">
        <v>2.0699999999999998</v>
      </c>
      <c r="P21" s="30">
        <v>0</v>
      </c>
      <c r="Q21" s="25">
        <v>1.99</v>
      </c>
      <c r="R21" s="25">
        <v>0</v>
      </c>
      <c r="S21" s="25">
        <v>2.0249999999999999</v>
      </c>
      <c r="T21" s="25">
        <v>0</v>
      </c>
      <c r="U21" s="25">
        <v>2.0840000000000001</v>
      </c>
      <c r="V21" s="25">
        <v>0</v>
      </c>
      <c r="W21" s="25">
        <v>2.09</v>
      </c>
      <c r="X21" s="25">
        <v>0</v>
      </c>
      <c r="Y21" s="25">
        <v>2.08</v>
      </c>
      <c r="Z21" s="25">
        <v>0</v>
      </c>
      <c r="AA21" s="25">
        <v>2.08</v>
      </c>
      <c r="AB21" s="25">
        <v>0</v>
      </c>
      <c r="AC21" s="25">
        <v>2.13</v>
      </c>
      <c r="AD21" s="25">
        <v>0</v>
      </c>
      <c r="AE21" s="25">
        <v>2.0099999999999998</v>
      </c>
      <c r="AF21" s="25">
        <v>0</v>
      </c>
      <c r="AG21" s="25">
        <v>2.2000000000000002</v>
      </c>
      <c r="AH21" s="25">
        <v>0</v>
      </c>
      <c r="AI21" s="25">
        <v>2.15</v>
      </c>
      <c r="AJ21" s="25">
        <v>0</v>
      </c>
      <c r="AK21" s="25">
        <v>2.2000000000000002</v>
      </c>
      <c r="AL21" s="25">
        <v>0</v>
      </c>
      <c r="AM21" s="25">
        <v>2.0699999999999998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3"/>
    </row>
    <row r="22" spans="1:61" ht="12.75" customHeight="1" x14ac:dyDescent="0.2">
      <c r="A22" s="16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3"/>
    </row>
    <row r="23" spans="1:61" ht="12.75" customHeight="1" x14ac:dyDescent="0.2">
      <c r="A23" s="21" t="s">
        <v>22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3"/>
      <c r="AY23" s="26">
        <f>SUM(T23:W23)</f>
        <v>0</v>
      </c>
      <c r="AZ23" s="26">
        <f>SUM(W23:Z23)</f>
        <v>0</v>
      </c>
      <c r="BA23" s="24" t="e">
        <f>AZ23/AY23-1</f>
        <v>#DIV/0!</v>
      </c>
    </row>
    <row r="24" spans="1:61" ht="12.75" customHeight="1" x14ac:dyDescent="0.2">
      <c r="A24" s="16" t="s">
        <v>13</v>
      </c>
      <c r="B24" s="25">
        <v>4.1084749780522749</v>
      </c>
      <c r="C24" s="25">
        <v>1.6230276660300389</v>
      </c>
      <c r="D24" s="25">
        <v>4.3782615776241425</v>
      </c>
      <c r="E24" s="25">
        <v>1.6198123688736388</v>
      </c>
      <c r="F24" s="25">
        <v>4.4998912704300622</v>
      </c>
      <c r="G24" s="25">
        <v>1.6684066779721447</v>
      </c>
      <c r="H24" s="25">
        <v>4.767971158571819</v>
      </c>
      <c r="I24" s="25">
        <v>1.974810622399457</v>
      </c>
      <c r="J24" s="25">
        <v>5.1076617936488793</v>
      </c>
      <c r="K24" s="25">
        <v>1.707914997220817</v>
      </c>
      <c r="L24" s="25">
        <v>5.5135467195278016</v>
      </c>
      <c r="M24" s="25">
        <v>1.9684778824050375</v>
      </c>
      <c r="N24" s="25">
        <v>5.5191266700000003</v>
      </c>
      <c r="O24" s="25">
        <v>1.75797472</v>
      </c>
      <c r="P24" s="25">
        <v>5.1919659679503152</v>
      </c>
      <c r="Q24" s="25">
        <v>2.0853968152116549</v>
      </c>
      <c r="R24" s="25">
        <v>5.2131232900000004</v>
      </c>
      <c r="S24" s="25">
        <v>1.8238751626015</v>
      </c>
      <c r="T24" s="25">
        <v>5.4259430000000002</v>
      </c>
      <c r="U24" s="25">
        <v>2.024804</v>
      </c>
      <c r="V24" s="25">
        <v>5.5703659999999999</v>
      </c>
      <c r="W24" s="25">
        <v>2.2490058748767998</v>
      </c>
      <c r="X24" s="25">
        <v>5.5942628899999995</v>
      </c>
      <c r="Y24" s="25">
        <v>2.09294</v>
      </c>
      <c r="Z24" s="25">
        <v>5.3196099999999999</v>
      </c>
      <c r="AA24" s="25">
        <v>2.1364890000000001</v>
      </c>
      <c r="AB24" s="25">
        <v>5.2862830000000001</v>
      </c>
      <c r="AC24" s="25">
        <v>2.141824431710003</v>
      </c>
      <c r="AD24" s="25">
        <v>5.3012678353747864</v>
      </c>
      <c r="AE24" s="25">
        <v>2.244758416930503</v>
      </c>
      <c r="AF24" s="25">
        <v>1.1023432402060596</v>
      </c>
      <c r="AG24" s="25">
        <v>1.8431078336651061</v>
      </c>
      <c r="AH24" s="25">
        <v>1.4430974599999999</v>
      </c>
      <c r="AI24" s="25">
        <v>1.8218980833129983</v>
      </c>
      <c r="AJ24" s="25">
        <v>1.5548400764056347</v>
      </c>
      <c r="AK24" s="25">
        <v>1.83746096</v>
      </c>
      <c r="AL24" s="25">
        <v>5.1873010491683171</v>
      </c>
      <c r="AM24" s="25">
        <v>1.7524641645268235</v>
      </c>
      <c r="AN24" s="25">
        <v>4.7227828978678934</v>
      </c>
      <c r="AO24" s="25">
        <v>1.5505651967239793</v>
      </c>
      <c r="AP24" s="25">
        <v>4.5125754699999998</v>
      </c>
      <c r="AQ24" s="25">
        <v>1.8461902214171979</v>
      </c>
      <c r="AR24" s="25">
        <v>4.385071968635736</v>
      </c>
      <c r="AS24" s="25">
        <v>1.5357710773546256</v>
      </c>
      <c r="AT24" s="25">
        <v>3.996348819653198</v>
      </c>
      <c r="AU24" s="25">
        <v>1.6476376043151466</v>
      </c>
      <c r="AV24" s="25">
        <v>3.7282715141616549</v>
      </c>
      <c r="AW24" s="23"/>
    </row>
    <row r="25" spans="1:61" ht="12.75" customHeight="1" x14ac:dyDescent="0.2">
      <c r="A25" s="16" t="s">
        <v>23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9">
        <v>0</v>
      </c>
      <c r="AE25" s="29">
        <v>0</v>
      </c>
      <c r="AF25" s="29">
        <v>0</v>
      </c>
      <c r="AG25" s="29">
        <v>0</v>
      </c>
      <c r="AH25" s="29">
        <v>0</v>
      </c>
      <c r="AI25" s="29">
        <v>0</v>
      </c>
      <c r="AJ25" s="29">
        <v>0</v>
      </c>
      <c r="AK25" s="29">
        <v>0</v>
      </c>
      <c r="AL25" s="29">
        <v>0</v>
      </c>
      <c r="AM25" s="29">
        <v>0</v>
      </c>
      <c r="AN25" s="29">
        <v>0</v>
      </c>
      <c r="AO25" s="29">
        <v>0</v>
      </c>
      <c r="AP25" s="29">
        <v>0</v>
      </c>
      <c r="AQ25" s="29">
        <v>0</v>
      </c>
      <c r="AR25" s="29">
        <v>0</v>
      </c>
      <c r="AS25" s="29">
        <v>0</v>
      </c>
      <c r="AT25" s="29">
        <v>0</v>
      </c>
      <c r="AU25" s="29">
        <v>0</v>
      </c>
      <c r="AV25" s="29">
        <v>0</v>
      </c>
      <c r="AW25" s="23"/>
    </row>
    <row r="26" spans="1:61" ht="12.75" customHeight="1" x14ac:dyDescent="0.2">
      <c r="A26" s="16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3"/>
    </row>
    <row r="27" spans="1:61" ht="6.7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3"/>
    </row>
    <row r="28" spans="1:61" ht="14.25" customHeight="1" x14ac:dyDescent="0.2">
      <c r="A28" s="34"/>
      <c r="B28" s="35"/>
      <c r="C28" s="35"/>
      <c r="D28" s="35"/>
      <c r="E28" s="35"/>
      <c r="F28" s="35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 t="s">
        <v>24</v>
      </c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7"/>
    </row>
    <row r="29" spans="1:61" ht="12.75" customHeight="1" x14ac:dyDescent="0.2">
      <c r="A29" s="21" t="s">
        <v>25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3"/>
    </row>
    <row r="30" spans="1:61" ht="12.75" customHeight="1" x14ac:dyDescent="0.2">
      <c r="A30" s="21" t="str">
        <f>A8</f>
        <v>Total External Debt Stock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23"/>
    </row>
    <row r="31" spans="1:61" ht="12.75" customHeight="1" x14ac:dyDescent="0.2">
      <c r="A31" s="16" t="str">
        <f>A9</f>
        <v xml:space="preserve">   Government</v>
      </c>
      <c r="B31" s="38">
        <v>48.917279412839925</v>
      </c>
      <c r="C31" s="38">
        <v>52.023261197123915</v>
      </c>
      <c r="D31" s="38">
        <v>50.69785092731707</v>
      </c>
      <c r="E31" s="38">
        <v>53.546234434398428</v>
      </c>
      <c r="F31" s="38">
        <v>52.127620321431131</v>
      </c>
      <c r="G31" s="38">
        <v>52.234870642481305</v>
      </c>
      <c r="H31" s="38">
        <v>52.463937245611532</v>
      </c>
      <c r="I31" s="38">
        <v>54.00437794116926</v>
      </c>
      <c r="J31" s="38">
        <v>53.359132988958791</v>
      </c>
      <c r="K31" s="38">
        <v>53.986969052095382</v>
      </c>
      <c r="L31" s="38">
        <v>53.657843216911594</v>
      </c>
      <c r="M31" s="38">
        <v>51.180813917722112</v>
      </c>
      <c r="N31" s="38">
        <v>49.506912695876345</v>
      </c>
      <c r="O31" s="38">
        <v>47.232638101894338</v>
      </c>
      <c r="P31" s="38">
        <v>45.71518110039711</v>
      </c>
      <c r="Q31" s="38">
        <v>45.738236889844053</v>
      </c>
      <c r="R31" s="38">
        <v>45.391907619139985</v>
      </c>
      <c r="S31" s="38">
        <v>45.372608051423882</v>
      </c>
      <c r="T31" s="38">
        <v>45.754827414710363</v>
      </c>
      <c r="U31" s="38">
        <v>47.191450123081211</v>
      </c>
      <c r="V31" s="38">
        <v>47.898904959893557</v>
      </c>
      <c r="W31" s="38">
        <v>48.538545739370477</v>
      </c>
      <c r="X31" s="38">
        <v>47.071863737938941</v>
      </c>
      <c r="Y31" s="38">
        <v>45.991936238085621</v>
      </c>
      <c r="Z31" s="38">
        <v>44.809994985046401</v>
      </c>
      <c r="AA31" s="38">
        <v>43.664794543555381</v>
      </c>
      <c r="AB31" s="38">
        <v>42.818788242165404</v>
      </c>
      <c r="AC31" s="38">
        <v>42.548323573705268</v>
      </c>
      <c r="AD31" s="38">
        <v>44.599729454291484</v>
      </c>
      <c r="AE31" s="38">
        <v>42.854737140448584</v>
      </c>
      <c r="AF31" s="38">
        <v>45.601463174056825</v>
      </c>
      <c r="AG31" s="38">
        <v>45.486546163040806</v>
      </c>
      <c r="AH31" s="38">
        <v>45.9495761200508</v>
      </c>
      <c r="AI31" s="38">
        <v>46.089241553968883</v>
      </c>
      <c r="AJ31" s="38">
        <v>46.049229165142854</v>
      </c>
      <c r="AK31" s="38">
        <v>45.572016721104724</v>
      </c>
      <c r="AL31" s="38">
        <v>43.484421660759331</v>
      </c>
      <c r="AM31" s="38">
        <v>43.676364818675019</v>
      </c>
      <c r="AN31" s="38">
        <v>40.84181145240229</v>
      </c>
      <c r="AO31" s="38">
        <v>39.153711616772831</v>
      </c>
      <c r="AP31" s="38">
        <v>36.368011663655615</v>
      </c>
      <c r="AQ31" s="38">
        <v>33.259567050286172</v>
      </c>
      <c r="AR31" s="38">
        <v>30.655726930315829</v>
      </c>
      <c r="AS31" s="38">
        <v>28.555618670847018</v>
      </c>
      <c r="AT31" s="38">
        <v>26.823260070256044</v>
      </c>
      <c r="AU31" s="38">
        <v>25.890626809356178</v>
      </c>
      <c r="AV31" s="38">
        <v>33.59965951595327</v>
      </c>
      <c r="AW31" s="18"/>
      <c r="BD31" s="39">
        <f>C31</f>
        <v>52.023261197123915</v>
      </c>
      <c r="BE31" s="39">
        <f>G31</f>
        <v>52.234870642481305</v>
      </c>
      <c r="BF31" s="39">
        <f>K31</f>
        <v>53.986969052095382</v>
      </c>
      <c r="BG31" s="39">
        <f>O31</f>
        <v>47.232638101894338</v>
      </c>
      <c r="BH31" s="39">
        <f>S31</f>
        <v>45.372608051423882</v>
      </c>
      <c r="BI31" s="39">
        <f>W31</f>
        <v>48.538545739370477</v>
      </c>
    </row>
    <row r="32" spans="1:61" ht="12.75" customHeight="1" x14ac:dyDescent="0.2">
      <c r="A32" s="16" t="str">
        <f>A10</f>
        <v xml:space="preserve">   Central Bank of Samoa (2)</v>
      </c>
      <c r="B32" s="38">
        <v>1.122770165683608</v>
      </c>
      <c r="C32" s="38">
        <v>2.3059931811081475</v>
      </c>
      <c r="D32" s="38">
        <v>2.339246256498603</v>
      </c>
      <c r="E32" s="38">
        <v>2.2955359954656904</v>
      </c>
      <c r="F32" s="38">
        <v>2.2682197163231064</v>
      </c>
      <c r="G32" s="38">
        <v>2.2237960384709226</v>
      </c>
      <c r="H32" s="38">
        <v>2.2221761995412348</v>
      </c>
      <c r="I32" s="38">
        <v>2.1535225774133906</v>
      </c>
      <c r="J32" s="38">
        <v>4.0123916445788499</v>
      </c>
      <c r="K32" s="38">
        <v>4.0094794761858656</v>
      </c>
      <c r="L32" s="38">
        <v>4.0671695823196812</v>
      </c>
      <c r="M32" s="38">
        <v>3.6828283086523625</v>
      </c>
      <c r="N32" s="38">
        <v>3.6384681964024881</v>
      </c>
      <c r="O32" s="38">
        <v>3.3894318203877427</v>
      </c>
      <c r="P32" s="38">
        <v>3.3024292719183856</v>
      </c>
      <c r="Q32" s="38">
        <v>3.174917522310952</v>
      </c>
      <c r="R32" s="38">
        <v>3.1546211178665837</v>
      </c>
      <c r="S32" s="38">
        <v>3.0872391159380008</v>
      </c>
      <c r="T32" s="38">
        <v>3.1357645620357282</v>
      </c>
      <c r="U32" s="38">
        <v>3.0656401865938268</v>
      </c>
      <c r="V32" s="38">
        <v>3.1274160485645326</v>
      </c>
      <c r="W32" s="38">
        <v>3.0243457918241421</v>
      </c>
      <c r="X32" s="38">
        <v>3.0000229786515682</v>
      </c>
      <c r="Y32" s="38">
        <v>2.7540946142748797</v>
      </c>
      <c r="Z32" s="38">
        <v>2.6743177594207284</v>
      </c>
      <c r="AA32" s="38">
        <v>2.4997691684834793</v>
      </c>
      <c r="AB32" s="38">
        <v>2.4765877229442195</v>
      </c>
      <c r="AC32" s="38">
        <v>2.2822615608456744</v>
      </c>
      <c r="AD32" s="38">
        <v>2.3957087191976725</v>
      </c>
      <c r="AE32" s="38">
        <v>4.8426322960878618</v>
      </c>
      <c r="AF32" s="38">
        <v>5.0766241206199592</v>
      </c>
      <c r="AG32" s="38">
        <v>4.9819632588383085</v>
      </c>
      <c r="AH32" s="38">
        <v>5.0555105021791737</v>
      </c>
      <c r="AI32" s="38">
        <v>4.986489791013387</v>
      </c>
      <c r="AJ32" s="38">
        <v>7.6005506473139555</v>
      </c>
      <c r="AK32" s="38">
        <v>7.4019481151733917</v>
      </c>
      <c r="AL32" s="38">
        <v>7.2607026065837532</v>
      </c>
      <c r="AM32" s="38">
        <v>7.2986970945098069</v>
      </c>
      <c r="AN32" s="38">
        <v>7.1124095798784666</v>
      </c>
      <c r="AO32" s="38">
        <v>6.8002725573065916</v>
      </c>
      <c r="AP32" s="38">
        <v>6.5828686878674629</v>
      </c>
      <c r="AQ32" s="38">
        <v>6.1211781762184136</v>
      </c>
      <c r="AR32" s="38">
        <v>5.8208507102035885</v>
      </c>
      <c r="AS32" s="38">
        <v>5.4723170193961632</v>
      </c>
      <c r="AT32" s="38">
        <v>5.3922678693103867</v>
      </c>
      <c r="AU32" s="38">
        <v>5.2642638734677458</v>
      </c>
      <c r="AV32" s="38">
        <v>7.0839497580003394</v>
      </c>
      <c r="AW32" s="18"/>
    </row>
    <row r="33" spans="1:159" ht="12.75" customHeight="1" x14ac:dyDescent="0.2">
      <c r="A33" s="1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18"/>
    </row>
    <row r="34" spans="1:159" ht="12.75" customHeight="1" x14ac:dyDescent="0.2">
      <c r="A34" s="21" t="s">
        <v>26</v>
      </c>
      <c r="B34" s="25"/>
      <c r="C34" s="25"/>
      <c r="D34" s="25"/>
      <c r="E34" s="2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18"/>
    </row>
    <row r="35" spans="1:159" ht="12.75" customHeight="1" x14ac:dyDescent="0.2">
      <c r="A35" s="16" t="s">
        <v>27</v>
      </c>
      <c r="B35" s="38">
        <v>7.8244604444291976</v>
      </c>
      <c r="C35" s="38">
        <v>7.4381609911100073</v>
      </c>
      <c r="D35" s="38">
        <v>7.3728169634206528</v>
      </c>
      <c r="E35" s="38">
        <v>7.1895641418968497</v>
      </c>
      <c r="F35" s="38">
        <v>7.9664361652131657</v>
      </c>
      <c r="G35" s="38">
        <v>7.9250453505657781</v>
      </c>
      <c r="H35" s="38">
        <v>8.9236486077007839</v>
      </c>
      <c r="I35" s="25">
        <v>9.009800618471326</v>
      </c>
      <c r="J35" s="25">
        <v>9.0865717561685955</v>
      </c>
      <c r="K35" s="25">
        <v>9.1344715521583222</v>
      </c>
      <c r="L35" s="25">
        <v>9.7760608802057334</v>
      </c>
      <c r="M35" s="25">
        <v>9.3683091287637943</v>
      </c>
      <c r="N35" s="25">
        <v>9.6949620077087744</v>
      </c>
      <c r="O35" s="25">
        <v>9.7636816317917159</v>
      </c>
      <c r="P35" s="25">
        <v>9.3857114454362893</v>
      </c>
      <c r="Q35" s="25">
        <v>9.7727763888875874</v>
      </c>
      <c r="R35" s="25">
        <v>9.4039670820688706</v>
      </c>
      <c r="S35" s="25">
        <v>9.3668272908718055</v>
      </c>
      <c r="T35" s="25">
        <v>10.229197002682881</v>
      </c>
      <c r="U35" s="25">
        <v>10.495295789299764</v>
      </c>
      <c r="V35" s="25">
        <v>11.674705615089016</v>
      </c>
      <c r="W35" s="25">
        <v>11.86693149094495</v>
      </c>
      <c r="X35" s="25">
        <v>11.733722105183245</v>
      </c>
      <c r="Y35" s="25">
        <v>11.441225120599995</v>
      </c>
      <c r="Z35" s="25">
        <v>11.117081468976355</v>
      </c>
      <c r="AA35" s="25">
        <v>10.740836510337662</v>
      </c>
      <c r="AB35" s="25">
        <v>10.584022379868939</v>
      </c>
      <c r="AC35" s="25">
        <v>10.62967629008334</v>
      </c>
      <c r="AD35" s="25">
        <v>11.422992271556351</v>
      </c>
      <c r="AE35" s="25">
        <v>12.145530955060751</v>
      </c>
      <c r="AF35" s="25">
        <v>9.7750896452138072</v>
      </c>
      <c r="AG35" s="25">
        <v>9.6038577294880518</v>
      </c>
      <c r="AH35" s="25">
        <v>6.1057861966704072</v>
      </c>
      <c r="AI35" s="25">
        <v>5.4524055666841047</v>
      </c>
      <c r="AJ35" s="25">
        <v>5.7058299309815208</v>
      </c>
      <c r="AK35" s="25">
        <v>5.4856304788889174</v>
      </c>
      <c r="AL35" s="25">
        <v>9.7460459174040182</v>
      </c>
      <c r="AM35" s="25">
        <v>9.8969966003028862</v>
      </c>
      <c r="AN35" s="25">
        <v>13.259754044780447</v>
      </c>
      <c r="AO35" s="25">
        <v>13.414208659865304</v>
      </c>
      <c r="AP35" s="25">
        <v>12.889526474659421</v>
      </c>
      <c r="AQ35" s="25">
        <v>12.557006763135089</v>
      </c>
      <c r="AR35" s="25">
        <v>12.195082242900419</v>
      </c>
      <c r="AS35" s="25">
        <v>11.61767366862157</v>
      </c>
      <c r="AT35" s="25">
        <v>11.284929289801269</v>
      </c>
      <c r="AU35" s="25">
        <v>10.74554530899295</v>
      </c>
      <c r="AV35" s="25">
        <v>10.423365934013813</v>
      </c>
      <c r="AW35" s="18"/>
    </row>
    <row r="36" spans="1:159" ht="12.75" customHeight="1" x14ac:dyDescent="0.2">
      <c r="A36" s="16" t="s">
        <v>28</v>
      </c>
      <c r="B36" s="38">
        <v>10.767891255648639</v>
      </c>
      <c r="C36" s="38">
        <v>10.203643254271814</v>
      </c>
      <c r="D36" s="38">
        <v>9.5479296223710044</v>
      </c>
      <c r="E36" s="38">
        <v>9.5156374773540531</v>
      </c>
      <c r="F36" s="38">
        <v>11.057201740013852</v>
      </c>
      <c r="G36" s="38">
        <v>11.30220658807257</v>
      </c>
      <c r="H36" s="38">
        <v>13.513771866589771</v>
      </c>
      <c r="I36" s="25">
        <v>15.000305940672273</v>
      </c>
      <c r="J36" s="25">
        <v>16.808630924306851</v>
      </c>
      <c r="K36" s="25">
        <v>13.434514046464324</v>
      </c>
      <c r="L36" s="25">
        <v>14.411432935856874</v>
      </c>
      <c r="M36" s="25">
        <v>15.527375862680245</v>
      </c>
      <c r="N36" s="25">
        <v>17.086302927754808</v>
      </c>
      <c r="O36" s="25">
        <v>18.938420195018747</v>
      </c>
      <c r="P36" s="25">
        <v>19.789807580942906</v>
      </c>
      <c r="Q36" s="25">
        <v>21.253584824358462</v>
      </c>
      <c r="R36" s="25">
        <v>19.232104536666423</v>
      </c>
      <c r="S36" s="25">
        <v>17.496649821860057</v>
      </c>
      <c r="T36" s="25">
        <v>17.235009460368111</v>
      </c>
      <c r="U36" s="25">
        <v>18.213896185895543</v>
      </c>
      <c r="V36" s="25">
        <v>18.276766845781562</v>
      </c>
      <c r="W36" s="25">
        <v>16.66175103059561</v>
      </c>
      <c r="X36" s="25">
        <v>17.232803394638371</v>
      </c>
      <c r="Y36" s="25">
        <v>16.091545111039888</v>
      </c>
      <c r="Z36" s="25">
        <v>15.25662793093414</v>
      </c>
      <c r="AA36" s="25">
        <v>13.907406846959084</v>
      </c>
      <c r="AB36" s="25">
        <v>14.689827216345153</v>
      </c>
      <c r="AC36" s="25">
        <v>15.376533489622062</v>
      </c>
      <c r="AD36" s="25">
        <v>15.321800933914604</v>
      </c>
      <c r="AE36" s="25">
        <v>13.052102619442682</v>
      </c>
      <c r="AF36" s="25">
        <v>8.9900570842696528</v>
      </c>
      <c r="AG36" s="25">
        <v>8.0747471450857535</v>
      </c>
      <c r="AH36" s="25">
        <v>5.3179128955200685</v>
      </c>
      <c r="AI36" s="25">
        <v>4.7862834613573551</v>
      </c>
      <c r="AJ36" s="25">
        <v>4.6004119133427306</v>
      </c>
      <c r="AK36" s="25">
        <v>4.6773345367689716</v>
      </c>
      <c r="AL36" s="25">
        <v>8.4483645174755519</v>
      </c>
      <c r="AM36" s="25">
        <v>7.8238722987250151</v>
      </c>
      <c r="AN36" s="25">
        <v>11.292302871397837</v>
      </c>
      <c r="AO36" s="25">
        <v>10.546078457791877</v>
      </c>
      <c r="AP36" s="25">
        <v>9.9647168821921355</v>
      </c>
      <c r="AQ36" s="25">
        <v>8.6476082910757714</v>
      </c>
      <c r="AR36" s="25">
        <v>8.4089124840985097</v>
      </c>
      <c r="AS36" s="25">
        <v>7.9376658751921001</v>
      </c>
      <c r="AT36" s="25">
        <v>7.4506101838992489</v>
      </c>
      <c r="AU36" s="25">
        <v>6.9759989564519511</v>
      </c>
      <c r="AV36" s="25">
        <v>6.921205551444082</v>
      </c>
      <c r="AW36" s="18"/>
    </row>
    <row r="37" spans="1:159" ht="12.75" customHeight="1" x14ac:dyDescent="0.2">
      <c r="A37" s="16" t="s">
        <v>29</v>
      </c>
      <c r="B37" s="38"/>
      <c r="C37" s="38"/>
      <c r="D37" s="38"/>
      <c r="E37" s="38"/>
      <c r="F37" s="38"/>
      <c r="G37" s="38"/>
      <c r="H37" s="38"/>
      <c r="I37" s="25"/>
      <c r="J37" s="25">
        <v>8.2622903718398177</v>
      </c>
      <c r="K37" s="25">
        <v>8.3173747469581372</v>
      </c>
      <c r="L37" s="25">
        <v>8.7686941001218823</v>
      </c>
      <c r="M37" s="25">
        <v>8.2954914425216213</v>
      </c>
      <c r="N37" s="25">
        <v>8.6652992324288718</v>
      </c>
      <c r="O37" s="25">
        <v>8.4691603932940769</v>
      </c>
      <c r="P37" s="25">
        <v>8.1919322007908004</v>
      </c>
      <c r="Q37" s="25">
        <v>8.5786413143836153</v>
      </c>
      <c r="R37" s="25">
        <v>8.2771355338802834</v>
      </c>
      <c r="S37" s="25">
        <v>8.1151625157660838</v>
      </c>
      <c r="T37" s="25">
        <v>8.5868633163662977</v>
      </c>
      <c r="U37" s="25">
        <v>8.4541815785954402</v>
      </c>
      <c r="V37" s="25">
        <v>9.3407848954690067</v>
      </c>
      <c r="W37" s="25">
        <v>9.6682138325280338</v>
      </c>
      <c r="X37" s="25">
        <v>9.5214975602949323</v>
      </c>
      <c r="Y37" s="25">
        <v>9.1940591159164633</v>
      </c>
      <c r="Z37" s="25">
        <v>8.7632366846596312</v>
      </c>
      <c r="AA37" s="25">
        <v>8.4375177366497187</v>
      </c>
      <c r="AB37" s="25">
        <v>7.9748208626078343</v>
      </c>
      <c r="AC37" s="25">
        <v>7.9940013391656937</v>
      </c>
      <c r="AD37" s="25">
        <v>9.1099470916532308</v>
      </c>
      <c r="AE37" s="25">
        <v>11.272366525961655</v>
      </c>
      <c r="AF37" s="25">
        <v>12.443819740359263</v>
      </c>
      <c r="AG37" s="25">
        <v>18.938184052635748</v>
      </c>
      <c r="AH37" s="25">
        <v>15.286678927522077</v>
      </c>
      <c r="AI37" s="25">
        <v>13.833138479957832</v>
      </c>
      <c r="AJ37" s="25">
        <v>14.399423639072001</v>
      </c>
      <c r="AK37" s="25">
        <v>14.229662050406166</v>
      </c>
      <c r="AL37" s="25">
        <v>23.780603445928051</v>
      </c>
      <c r="AM37" s="25">
        <v>23.693856649974119</v>
      </c>
      <c r="AN37" s="25">
        <v>25.236609788117658</v>
      </c>
      <c r="AO37" s="25">
        <v>19.222043669389201</v>
      </c>
      <c r="AP37" s="25">
        <v>16.375952431397149</v>
      </c>
      <c r="AQ37" s="25">
        <v>12.696218573827537</v>
      </c>
      <c r="AR37" s="25">
        <v>11.314915953321496</v>
      </c>
      <c r="AS37" s="25">
        <v>10.060206359819416</v>
      </c>
      <c r="AT37" s="25">
        <v>9.4813261639840682</v>
      </c>
      <c r="AU37" s="25">
        <v>9.4068115686526781</v>
      </c>
      <c r="AV37" s="25">
        <v>9.2683916355449316</v>
      </c>
      <c r="AW37" s="18"/>
    </row>
    <row r="38" spans="1:159" ht="8.25" customHeight="1" x14ac:dyDescent="0.2">
      <c r="A38" s="34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15"/>
    </row>
    <row r="39" spans="1:159" ht="12" customHeight="1" x14ac:dyDescent="0.2">
      <c r="A39" s="41" t="s">
        <v>30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</row>
    <row r="40" spans="1:159" ht="3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</row>
    <row r="41" spans="1:159" ht="11.25" x14ac:dyDescent="0.2">
      <c r="A41" s="42" t="s">
        <v>31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4"/>
    </row>
    <row r="42" spans="1:159" ht="11.25" x14ac:dyDescent="0.2">
      <c r="A42" s="42" t="s">
        <v>32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4"/>
    </row>
    <row r="43" spans="1:159" ht="11.25" x14ac:dyDescent="0.2">
      <c r="A43" s="42" t="s">
        <v>33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4"/>
    </row>
    <row r="44" spans="1:159" ht="11.25" x14ac:dyDescent="0.2">
      <c r="A44" s="42" t="s">
        <v>34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4"/>
    </row>
    <row r="45" spans="1:159" ht="11.25" x14ac:dyDescent="0.2">
      <c r="A45" s="42" t="s">
        <v>35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BH45" s="1" t="s">
        <v>24</v>
      </c>
    </row>
    <row r="46" spans="1:159" ht="11.25" x14ac:dyDescent="0.2">
      <c r="A46" s="42" t="s">
        <v>36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</row>
    <row r="47" spans="1:159" x14ac:dyDescent="0.15">
      <c r="A47" s="43"/>
    </row>
    <row r="48" spans="1:159" hidden="1" x14ac:dyDescent="0.15"/>
    <row r="49" hidden="1" x14ac:dyDescent="0.15"/>
    <row r="50" hidden="1" x14ac:dyDescent="0.15"/>
    <row r="51" hidden="1" x14ac:dyDescent="0.15"/>
    <row r="52" ht="43.5" hidden="1" customHeight="1" x14ac:dyDescent="0.15"/>
  </sheetData>
  <mergeCells count="15">
    <mergeCell ref="AL4:AO4"/>
    <mergeCell ref="AP4:AS4"/>
    <mergeCell ref="AT4:AV4"/>
    <mergeCell ref="B7:F7"/>
    <mergeCell ref="B28:F28"/>
    <mergeCell ref="B2:AW2"/>
    <mergeCell ref="B4:E4"/>
    <mergeCell ref="F4:I4"/>
    <mergeCell ref="J4:M4"/>
    <mergeCell ref="N4:Q4"/>
    <mergeCell ref="R4:U4"/>
    <mergeCell ref="V4:Y4"/>
    <mergeCell ref="Z4:AC4"/>
    <mergeCell ref="AD4:AG4"/>
    <mergeCell ref="AH4:AK4"/>
  </mergeCells>
  <pageMargins left="0.45" right="0.5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Imelda Afuie</cp:lastModifiedBy>
  <dcterms:created xsi:type="dcterms:W3CDTF">2025-01-05T22:10:40Z</dcterms:created>
  <dcterms:modified xsi:type="dcterms:W3CDTF">2025-01-05T22:10:41Z</dcterms:modified>
</cp:coreProperties>
</file>