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Bulletin\Bulletin Tables\2024\"/>
    </mc:Choice>
  </mc:AlternateContent>
  <xr:revisionPtr revIDLastSave="0" documentId="8_{2ED030A5-FB31-40BB-ABB2-23C0A4472CF6}" xr6:coauthVersionLast="47" xr6:coauthVersionMax="47" xr10:uidLastSave="{00000000-0000-0000-0000-000000000000}"/>
  <bookViews>
    <workbookView xWindow="3120" yWindow="600" windowWidth="15150" windowHeight="15600" xr2:uid="{598F9232-2C80-490D-8B2B-DFB75350152E}"/>
  </bookViews>
  <sheets>
    <sheet name="C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>#REF!</definedName>
    <definedName name="\B">#REF!</definedName>
    <definedName name="\D">[2]Liabilities!#REF!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[3]BOP!#REF!</definedName>
    <definedName name="\U">#REF!</definedName>
    <definedName name="\W">#REF!</definedName>
    <definedName name="\X">[2]Liabilities!#REF!</definedName>
    <definedName name="__10FA_L">#REF!</definedName>
    <definedName name="__11GAZ_LIABS">#REF!</definedName>
    <definedName name="__123Graph_AREER" hidden="1">[4]ER!#REF!</definedName>
    <definedName name="__123Graph_BREER" hidden="1">[4]ER!#REF!</definedName>
    <definedName name="__123Graph_CREER" hidden="1">[4]ER!#REF!</definedName>
    <definedName name="__12INT_RESERVES">#REF!</definedName>
    <definedName name="__1r">#REF!</definedName>
    <definedName name="__2Macros_Import_.qbop" localSheetId="0">[5]!'[Macros Import].qbop'</definedName>
    <definedName name="__2Macros_Import_.qbop">[6]!'[Macros Import].qbop'</definedName>
    <definedName name="__3__123Graph_ACPI_ER_LOG" hidden="1">[4]ER!#REF!</definedName>
    <definedName name="__4__123Graph_BCPI_ER_LOG" hidden="1">[4]ER!#REF!</definedName>
    <definedName name="__5__123Graph_BIBA_IBRD" hidden="1">[4]WB!#REF!</definedName>
    <definedName name="__6B.2_B.3">#REF!</definedName>
    <definedName name="__7B.4___5">#REF!</definedName>
    <definedName name="__8CONSOL_B2">#REF!</definedName>
    <definedName name="__9CONSOL_DEPOSITS" localSheetId="0">'[7]A 11'!#REF!</definedName>
    <definedName name="__9CONSOL_DEPOSITS">'[8]A 11'!#REF!</definedName>
    <definedName name="__BOP2" localSheetId="0">[9]BoP!#REF!</definedName>
    <definedName name="__BOP2">[10]BoP!#REF!</definedName>
    <definedName name="__END94">#REF!</definedName>
    <definedName name="__RES2" localSheetId="0">[9]RES!#REF!</definedName>
    <definedName name="__RES2">[10]RES!#REF!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'[3]Imp:DSA output'!$O$9:$R$464</definedName>
    <definedName name="__YR89">'[3]Imp:DSA output'!$C$9:$C$464</definedName>
    <definedName name="__YR90">'[3]Imp:DSA output'!$D$9:$D$464</definedName>
    <definedName name="__YR91">'[3]Imp:DSA output'!$E$9:$E$464</definedName>
    <definedName name="__YR92">'[3]Imp:DSA output'!$F$9:$F$464</definedName>
    <definedName name="__YR93">'[3]Imp:DSA output'!$G$9:$G$464</definedName>
    <definedName name="__YR94">'[3]Imp:DSA output'!$H$9:$H$464</definedName>
    <definedName name="__YR95">'[3]Imp:DSA output'!$I$9:$I$464</definedName>
    <definedName name="_10FA_L">#REF!</definedName>
    <definedName name="_11GAZ_LIABS">#REF!</definedName>
    <definedName name="_12INT_RESERVES">#REF!</definedName>
    <definedName name="_1r">#REF!</definedName>
    <definedName name="_2Macros_Import_.qbop">[11]!'[Macros Import].qbop'</definedName>
    <definedName name="_3__123Graph_ACPI_ER_LOG" hidden="1">[4]ER!#REF!</definedName>
    <definedName name="_4__123Graph_BCPI_ER_LOG" hidden="1">[4]ER!#REF!</definedName>
    <definedName name="_5__123Graph_BIBA_IBRD" hidden="1">[4]WB!#REF!</definedName>
    <definedName name="_6B.2_B.3">#REF!</definedName>
    <definedName name="_7B.4___5">#REF!</definedName>
    <definedName name="_8CONSOL_B2">#REF!</definedName>
    <definedName name="_9CONSOL_DEPOSITS">'[12]A 11'!#REF!</definedName>
    <definedName name="_BOP2">[13]BoP!#REF!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[13]RES!#REF!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'[3]Imp:DSA output'!$O$9:$R$464</definedName>
    <definedName name="_YR89">'[3]Imp:DSA output'!$C$9:$C$464</definedName>
    <definedName name="_YR90">'[3]Imp:DSA output'!$D$9:$D$464</definedName>
    <definedName name="_YR91">'[3]Imp:DSA output'!$E$9:$E$464</definedName>
    <definedName name="_YR92">'[3]Imp:DSA output'!$F$9:$F$464</definedName>
    <definedName name="_YR93">'[3]Imp:DSA output'!$G$9:$G$464</definedName>
    <definedName name="_YR94">'[3]Imp:DSA output'!$H$9:$H$464</definedName>
    <definedName name="_YR95">'[3]Imp:DSA output'!$I$9:$I$464</definedName>
    <definedName name="_Z">[3]Imp!#REF!</definedName>
    <definedName name="AAA">#REF!</definedName>
    <definedName name="ACTIVATE">#REF!</definedName>
    <definedName name="ALL">'[3]Imp:DSA output'!$C$9:$R$464</definedName>
    <definedName name="atrade">[11]!atrade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[14]Q6!$E$28:$AH$28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>#REF!</definedName>
    <definedName name="CONSOLC2">#REF!</definedName>
    <definedName name="copystart">#REF!</definedName>
    <definedName name="Copytodebt">'[3]in-out'!#REF!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 localSheetId="0">'[15]By commodity'!$E$1:$E$14</definedName>
    <definedName name="_xlnm.Database">'[16]By commodity'!$E$1:$E$14</definedName>
    <definedName name="date">#REF!</definedName>
    <definedName name="DATES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[17]NPV!$B$28</definedName>
    <definedName name="Discount_NC">[17]NPV!#REF!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[18]Main!$AB$25</definedName>
    <definedName name="FEB19C">'[16]By commodity'!$E$1:$E$14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[17]NPV!$B$25</definedName>
    <definedName name="Grace_NC">[17]NPV!#REF!</definedName>
    <definedName name="graph">#REF!</definedName>
    <definedName name="HEADING">#REF!</definedName>
    <definedName name="IDAr">#REF!</definedName>
    <definedName name="IFSASSETS">#REF!</definedName>
    <definedName name="IFSLIABS">#REF!</definedName>
    <definedName name="IM">#REF!</definedName>
    <definedName name="IMF">#REF!</definedName>
    <definedName name="INPUT_2">[13]Input!#REF!</definedName>
    <definedName name="INPUT_4">[13]Input!#REF!</definedName>
    <definedName name="Interest_IDA">[17]NPV!$B$27</definedName>
    <definedName name="Interest_NC">[17]NPV!#REF!</definedName>
    <definedName name="InterestRate">#REF!</definedName>
    <definedName name="l" localSheetId="0">#REF!,#REF!</definedName>
    <definedName name="l">#REF!,#REF!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[17]NPV!$B$26</definedName>
    <definedName name="Maturity_NC">[17]NPV!#REF!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[11]!mflowsa</definedName>
    <definedName name="mflowsq">[11]!mflowsq</definedName>
    <definedName name="MIDDLE">#REF!</definedName>
    <definedName name="MISC4">[13]OUTPUT!#REF!</definedName>
    <definedName name="mstocksa">[11]!mstocksa</definedName>
    <definedName name="mstocksq">[11]!mstocksq</definedName>
    <definedName name="n">#REF!</definedName>
    <definedName name="NAMES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Area" localSheetId="0">#REF!</definedName>
    <definedName name="_xlnm.Print_Area">#REF!</definedName>
    <definedName name="PRINT_AREA_MI">#REF!</definedName>
    <definedName name="_xlnm.Print_Titles">#REF!,#REF!</definedName>
    <definedName name="PRINTMACRO">#REF!</definedName>
    <definedName name="PrintThis_Links">[18]Links!$A$1:$F$33</definedName>
    <definedName name="PRMONTH">#REF!</definedName>
    <definedName name="prn">[17]FSUOUT!$B$2:$V$32</definedName>
    <definedName name="Prog1998">'[19]2003'!#REF!</definedName>
    <definedName name="PRYEAR">#REF!</definedName>
    <definedName name="Q_5">#REF!</definedName>
    <definedName name="Q_6">#REF!</definedName>
    <definedName name="Q_7">#REF!</definedName>
    <definedName name="QFISCAL">'[20]Quarterly Raw Data'!#REF!</definedName>
    <definedName name="qqq" localSheetId="0" hidden="1">{#N/A,#N/A,FALSE,"EXTRABUDGT"}</definedName>
    <definedName name="qqq" hidden="1">{#N/A,#N/A,FALSE,"EXTRABUDGT"}</definedName>
    <definedName name="QTAB7">'[20]Quarterly MacroFlow'!#REF!</definedName>
    <definedName name="QTAB7A">'[20]Quarterly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[18]ErrCheck!$A$4</definedName>
    <definedName name="rngLastSave">[18]Main!$G$19</definedName>
    <definedName name="rngLastSent">[18]Main!$G$18</definedName>
    <definedName name="rngLastUpdate">[18]Links!$D$2</definedName>
    <definedName name="rngNeedsUpdate">[18]Links!$E$2</definedName>
    <definedName name="rngQuestChecked">[18]ErrCheck!$A$3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[4]BoP!$E$313:$BE$365</definedName>
    <definedName name="Tab25a">#REF!</definedName>
    <definedName name="Tab25b">#REF!</definedName>
    <definedName name="Table__47">[21]RED47!$A$1:$I$53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[18]ErrCheck!$A$3:$E$5</definedName>
    <definedName name="tblLinks">[18]Links!$A$4:$F$33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[22]BCC!$A$1:$N$821,[22]BCC!$A$822:$N$1624</definedName>
    <definedName name="TODO">[23]BCC!$A$1:$N$821,[23]BCC!$A$822:$N$1624</definedName>
    <definedName name="Trade">#REF!</definedName>
    <definedName name="TRADE3">[13]Trade!#REF!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[17]Q5!$A$1:$A$104</definedName>
    <definedName name="xxWRS_5">[17]Q6!$A$1:$A$160</definedName>
    <definedName name="xxWRS_6">[17]Q7!$A$1:$A$59</definedName>
    <definedName name="xxWRS_7">[17]Q5!$A$1:$A$109</definedName>
    <definedName name="xxWRS_8">[17]Q6!$A$1:$A$162</definedName>
    <definedName name="xxWRS_9">[17]Q7!$A$1:$A$61</definedName>
    <definedName name="ycirr">#REF!</definedName>
    <definedName name="Year">#REF!</definedName>
    <definedName name="Years">#REF!</definedName>
    <definedName name="yenr">#REF!</definedName>
    <definedName name="YRB">'[3]Imp:DSA output'!$B$9:$B$464</definedName>
    <definedName name="YRHIDE">'[3]Imp:DSA output'!$C$9:$G$464</definedName>
    <definedName name="YRPOST">'[3]Imp:DSA output'!$M$9:$IH$9</definedName>
    <definedName name="YRPRE">'[3]Imp:DSA output'!$B$9:$F$464</definedName>
    <definedName name="YRTITLES">'[3]Imp:DSA output'!$A$1</definedName>
    <definedName name="YRX">'[3]Imp:DSA output'!$S$9:$IG$464</definedName>
    <definedName name="Z">[3]Imp!#REF!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7" i="1" l="1"/>
  <c r="J257" i="1"/>
  <c r="F257" i="1"/>
  <c r="K256" i="1"/>
  <c r="J256" i="1"/>
  <c r="F256" i="1"/>
  <c r="K255" i="1"/>
  <c r="J255" i="1"/>
  <c r="F255" i="1"/>
  <c r="K254" i="1"/>
  <c r="J254" i="1"/>
  <c r="F254" i="1"/>
  <c r="K253" i="1"/>
  <c r="J253" i="1"/>
  <c r="F253" i="1"/>
  <c r="K252" i="1"/>
  <c r="J252" i="1"/>
  <c r="F252" i="1"/>
  <c r="K251" i="1"/>
  <c r="J251" i="1"/>
  <c r="F251" i="1"/>
  <c r="K250" i="1"/>
  <c r="J250" i="1"/>
  <c r="F250" i="1"/>
  <c r="K249" i="1"/>
  <c r="J249" i="1"/>
  <c r="F249" i="1"/>
  <c r="K248" i="1"/>
  <c r="J248" i="1"/>
  <c r="F248" i="1"/>
  <c r="K247" i="1"/>
  <c r="J247" i="1"/>
  <c r="F247" i="1"/>
  <c r="K246" i="1"/>
  <c r="J246" i="1"/>
  <c r="F246" i="1"/>
  <c r="K245" i="1"/>
  <c r="J245" i="1"/>
  <c r="F245" i="1"/>
  <c r="K244" i="1"/>
  <c r="J244" i="1"/>
  <c r="F244" i="1"/>
  <c r="K243" i="1"/>
  <c r="J243" i="1"/>
  <c r="F243" i="1"/>
  <c r="K242" i="1"/>
  <c r="J242" i="1"/>
  <c r="F242" i="1"/>
  <c r="K241" i="1"/>
  <c r="J241" i="1"/>
  <c r="F241" i="1"/>
  <c r="K240" i="1"/>
  <c r="J240" i="1"/>
  <c r="F240" i="1"/>
  <c r="K239" i="1"/>
  <c r="J239" i="1"/>
  <c r="F239" i="1"/>
  <c r="K238" i="1"/>
  <c r="J238" i="1"/>
  <c r="F238" i="1"/>
  <c r="K237" i="1"/>
  <c r="J237" i="1"/>
  <c r="F237" i="1"/>
  <c r="K236" i="1"/>
  <c r="J236" i="1"/>
  <c r="F236" i="1"/>
  <c r="K235" i="1"/>
  <c r="J235" i="1"/>
  <c r="F235" i="1"/>
  <c r="K234" i="1"/>
  <c r="J234" i="1"/>
  <c r="F234" i="1"/>
  <c r="K233" i="1"/>
  <c r="J233" i="1"/>
  <c r="F233" i="1"/>
  <c r="K232" i="1"/>
  <c r="J232" i="1"/>
  <c r="F232" i="1"/>
  <c r="K231" i="1"/>
  <c r="J231" i="1"/>
  <c r="F231" i="1"/>
  <c r="K230" i="1"/>
  <c r="J230" i="1"/>
  <c r="F230" i="1"/>
  <c r="K229" i="1"/>
  <c r="J229" i="1"/>
  <c r="F229" i="1"/>
  <c r="K228" i="1"/>
  <c r="J228" i="1"/>
  <c r="F228" i="1"/>
  <c r="K227" i="1"/>
  <c r="J227" i="1"/>
  <c r="F227" i="1"/>
  <c r="K226" i="1"/>
  <c r="J226" i="1"/>
  <c r="F226" i="1"/>
  <c r="K225" i="1"/>
  <c r="J225" i="1"/>
  <c r="F225" i="1"/>
  <c r="K224" i="1"/>
  <c r="J224" i="1"/>
  <c r="F224" i="1"/>
  <c r="K223" i="1"/>
  <c r="J223" i="1"/>
  <c r="F223" i="1"/>
  <c r="K222" i="1"/>
  <c r="J222" i="1"/>
  <c r="F222" i="1"/>
  <c r="K221" i="1"/>
  <c r="J221" i="1"/>
  <c r="F221" i="1"/>
  <c r="K220" i="1"/>
  <c r="J220" i="1"/>
  <c r="F220" i="1"/>
  <c r="K219" i="1"/>
  <c r="J219" i="1"/>
  <c r="F219" i="1"/>
  <c r="K218" i="1"/>
  <c r="J218" i="1"/>
  <c r="F218" i="1"/>
  <c r="K217" i="1"/>
  <c r="J217" i="1"/>
  <c r="F217" i="1"/>
  <c r="K216" i="1"/>
  <c r="J216" i="1"/>
  <c r="F216" i="1"/>
  <c r="K215" i="1"/>
  <c r="J215" i="1"/>
  <c r="F215" i="1"/>
  <c r="K214" i="1"/>
  <c r="J214" i="1"/>
  <c r="F214" i="1"/>
  <c r="K213" i="1"/>
  <c r="J213" i="1"/>
  <c r="F213" i="1"/>
  <c r="K212" i="1"/>
  <c r="J212" i="1"/>
  <c r="F212" i="1"/>
  <c r="K211" i="1"/>
  <c r="J211" i="1"/>
  <c r="F211" i="1"/>
  <c r="K210" i="1"/>
  <c r="J210" i="1"/>
  <c r="F210" i="1"/>
  <c r="K209" i="1"/>
  <c r="J209" i="1"/>
  <c r="F209" i="1"/>
  <c r="K208" i="1"/>
  <c r="J208" i="1"/>
  <c r="F208" i="1"/>
  <c r="K207" i="1"/>
  <c r="J207" i="1"/>
  <c r="F207" i="1"/>
  <c r="K206" i="1"/>
  <c r="J206" i="1"/>
  <c r="F206" i="1"/>
  <c r="K205" i="1"/>
  <c r="J205" i="1"/>
  <c r="F205" i="1"/>
  <c r="K204" i="1"/>
  <c r="J204" i="1"/>
  <c r="F204" i="1"/>
  <c r="K203" i="1"/>
  <c r="J203" i="1"/>
  <c r="F203" i="1"/>
  <c r="K202" i="1"/>
  <c r="J202" i="1"/>
  <c r="F202" i="1"/>
  <c r="K201" i="1"/>
  <c r="J201" i="1"/>
  <c r="F201" i="1"/>
  <c r="K200" i="1"/>
  <c r="J200" i="1"/>
  <c r="F200" i="1"/>
  <c r="K199" i="1"/>
  <c r="J199" i="1"/>
  <c r="F199" i="1"/>
  <c r="K198" i="1"/>
  <c r="J198" i="1"/>
  <c r="F198" i="1"/>
  <c r="K197" i="1"/>
  <c r="J197" i="1"/>
  <c r="F197" i="1"/>
  <c r="K196" i="1"/>
  <c r="J196" i="1"/>
  <c r="F196" i="1"/>
  <c r="K195" i="1"/>
  <c r="J195" i="1"/>
  <c r="F195" i="1"/>
  <c r="K194" i="1"/>
  <c r="J194" i="1"/>
  <c r="F194" i="1"/>
  <c r="K193" i="1"/>
  <c r="J193" i="1"/>
  <c r="F193" i="1"/>
  <c r="K192" i="1"/>
  <c r="J192" i="1"/>
  <c r="F192" i="1"/>
  <c r="K191" i="1"/>
  <c r="J191" i="1"/>
  <c r="F191" i="1"/>
  <c r="K190" i="1"/>
  <c r="J190" i="1"/>
  <c r="F190" i="1"/>
  <c r="K189" i="1"/>
  <c r="J189" i="1"/>
  <c r="F189" i="1"/>
  <c r="K188" i="1"/>
  <c r="J188" i="1"/>
  <c r="F188" i="1"/>
  <c r="K187" i="1"/>
  <c r="J187" i="1"/>
  <c r="F187" i="1"/>
  <c r="K186" i="1"/>
  <c r="J186" i="1"/>
  <c r="F186" i="1"/>
  <c r="K185" i="1"/>
  <c r="J185" i="1"/>
  <c r="F185" i="1"/>
  <c r="K184" i="1"/>
  <c r="J184" i="1"/>
  <c r="F184" i="1"/>
  <c r="K183" i="1"/>
  <c r="J183" i="1"/>
  <c r="F183" i="1"/>
  <c r="K182" i="1"/>
  <c r="J182" i="1"/>
  <c r="F182" i="1"/>
  <c r="K181" i="1"/>
  <c r="J181" i="1"/>
  <c r="F181" i="1"/>
  <c r="K180" i="1"/>
  <c r="J180" i="1"/>
  <c r="F180" i="1"/>
  <c r="K179" i="1"/>
  <c r="J179" i="1"/>
  <c r="F179" i="1"/>
  <c r="K178" i="1"/>
  <c r="J178" i="1"/>
  <c r="F178" i="1"/>
  <c r="K177" i="1"/>
  <c r="J177" i="1"/>
  <c r="F177" i="1"/>
  <c r="K176" i="1"/>
  <c r="J176" i="1"/>
  <c r="F176" i="1"/>
  <c r="K175" i="1"/>
  <c r="J175" i="1"/>
  <c r="F175" i="1"/>
  <c r="K174" i="1"/>
  <c r="J174" i="1"/>
  <c r="F174" i="1"/>
  <c r="K173" i="1"/>
  <c r="J173" i="1"/>
  <c r="F173" i="1"/>
  <c r="K172" i="1"/>
  <c r="J172" i="1"/>
  <c r="F172" i="1"/>
  <c r="K171" i="1"/>
  <c r="J171" i="1"/>
  <c r="F171" i="1"/>
  <c r="K170" i="1"/>
  <c r="J170" i="1"/>
  <c r="F170" i="1"/>
  <c r="K169" i="1"/>
  <c r="J169" i="1"/>
  <c r="F169" i="1"/>
  <c r="K168" i="1"/>
  <c r="J168" i="1"/>
  <c r="F168" i="1"/>
  <c r="K167" i="1"/>
  <c r="J167" i="1"/>
  <c r="F167" i="1"/>
  <c r="K166" i="1"/>
  <c r="J166" i="1"/>
  <c r="F166" i="1"/>
  <c r="K165" i="1"/>
  <c r="J165" i="1"/>
  <c r="F165" i="1"/>
  <c r="K164" i="1"/>
  <c r="J164" i="1"/>
  <c r="F164" i="1"/>
  <c r="K163" i="1"/>
  <c r="J163" i="1"/>
  <c r="F163" i="1"/>
  <c r="K162" i="1"/>
  <c r="J162" i="1"/>
  <c r="F162" i="1"/>
  <c r="K161" i="1"/>
  <c r="J161" i="1"/>
  <c r="F161" i="1"/>
  <c r="K160" i="1"/>
  <c r="J160" i="1"/>
  <c r="F160" i="1"/>
  <c r="K159" i="1"/>
  <c r="J159" i="1"/>
  <c r="F159" i="1"/>
  <c r="K158" i="1"/>
  <c r="J158" i="1"/>
  <c r="F158" i="1"/>
  <c r="K157" i="1"/>
  <c r="J157" i="1"/>
  <c r="F157" i="1"/>
  <c r="K156" i="1"/>
  <c r="J156" i="1"/>
  <c r="F156" i="1"/>
  <c r="K155" i="1"/>
  <c r="J155" i="1"/>
  <c r="F155" i="1"/>
  <c r="K154" i="1"/>
  <c r="J154" i="1"/>
  <c r="F154" i="1"/>
  <c r="K153" i="1"/>
  <c r="J153" i="1"/>
  <c r="F153" i="1"/>
  <c r="K152" i="1"/>
  <c r="J152" i="1"/>
  <c r="F152" i="1"/>
  <c r="K151" i="1"/>
  <c r="J151" i="1"/>
  <c r="F151" i="1"/>
  <c r="K150" i="1"/>
  <c r="J150" i="1"/>
  <c r="F150" i="1"/>
  <c r="K149" i="1"/>
  <c r="J149" i="1"/>
  <c r="F149" i="1"/>
  <c r="K148" i="1"/>
  <c r="J148" i="1"/>
  <c r="F148" i="1"/>
  <c r="K147" i="1"/>
  <c r="J147" i="1"/>
  <c r="F147" i="1"/>
  <c r="K146" i="1"/>
  <c r="J146" i="1"/>
  <c r="F146" i="1"/>
  <c r="K145" i="1"/>
  <c r="J145" i="1"/>
  <c r="F145" i="1"/>
  <c r="K144" i="1"/>
  <c r="J144" i="1"/>
  <c r="F144" i="1"/>
  <c r="K143" i="1"/>
  <c r="J143" i="1"/>
  <c r="F143" i="1"/>
  <c r="K142" i="1"/>
  <c r="J142" i="1"/>
  <c r="F142" i="1"/>
  <c r="K141" i="1"/>
  <c r="J141" i="1"/>
  <c r="F141" i="1"/>
  <c r="K140" i="1"/>
  <c r="J140" i="1"/>
  <c r="F140" i="1"/>
  <c r="K139" i="1"/>
  <c r="J139" i="1"/>
  <c r="F139" i="1"/>
  <c r="K138" i="1"/>
  <c r="J138" i="1"/>
  <c r="F138" i="1"/>
  <c r="K137" i="1"/>
  <c r="J137" i="1"/>
  <c r="F137" i="1"/>
  <c r="K136" i="1"/>
  <c r="J136" i="1"/>
  <c r="F136" i="1"/>
  <c r="K135" i="1"/>
  <c r="J135" i="1"/>
  <c r="F135" i="1"/>
  <c r="K134" i="1"/>
  <c r="J134" i="1"/>
  <c r="F134" i="1"/>
  <c r="K133" i="1"/>
  <c r="J133" i="1"/>
  <c r="F133" i="1"/>
  <c r="K132" i="1"/>
  <c r="J132" i="1"/>
  <c r="F132" i="1"/>
  <c r="K131" i="1"/>
  <c r="J131" i="1"/>
  <c r="F131" i="1"/>
  <c r="K130" i="1"/>
  <c r="J130" i="1"/>
  <c r="F130" i="1"/>
  <c r="K129" i="1"/>
  <c r="J129" i="1"/>
  <c r="F129" i="1"/>
  <c r="K128" i="1"/>
  <c r="J128" i="1"/>
  <c r="F128" i="1"/>
  <c r="K127" i="1"/>
  <c r="J127" i="1"/>
  <c r="F127" i="1"/>
  <c r="K126" i="1"/>
  <c r="J126" i="1"/>
  <c r="F126" i="1"/>
  <c r="K125" i="1"/>
  <c r="J125" i="1"/>
  <c r="F125" i="1"/>
  <c r="K124" i="1"/>
  <c r="J124" i="1"/>
  <c r="F124" i="1"/>
  <c r="K123" i="1"/>
  <c r="J123" i="1"/>
  <c r="F123" i="1"/>
  <c r="K122" i="1"/>
  <c r="J122" i="1"/>
  <c r="F122" i="1"/>
  <c r="K121" i="1"/>
  <c r="J121" i="1"/>
  <c r="F121" i="1"/>
  <c r="K120" i="1"/>
  <c r="J120" i="1"/>
  <c r="F120" i="1"/>
  <c r="K119" i="1"/>
  <c r="J119" i="1"/>
  <c r="F119" i="1"/>
  <c r="K118" i="1"/>
  <c r="J118" i="1"/>
  <c r="F118" i="1"/>
  <c r="K117" i="1"/>
  <c r="J117" i="1"/>
  <c r="F117" i="1"/>
  <c r="K116" i="1"/>
  <c r="J116" i="1"/>
  <c r="F116" i="1"/>
  <c r="K115" i="1"/>
  <c r="J115" i="1"/>
  <c r="F115" i="1"/>
  <c r="K114" i="1"/>
  <c r="J114" i="1"/>
  <c r="F114" i="1"/>
  <c r="K113" i="1"/>
  <c r="J113" i="1"/>
  <c r="F113" i="1"/>
  <c r="K112" i="1"/>
  <c r="J112" i="1"/>
  <c r="F112" i="1"/>
  <c r="K111" i="1"/>
  <c r="J111" i="1"/>
  <c r="F111" i="1"/>
  <c r="K110" i="1"/>
  <c r="J110" i="1"/>
  <c r="F110" i="1"/>
  <c r="K109" i="1"/>
  <c r="J109" i="1"/>
  <c r="F109" i="1"/>
  <c r="K108" i="1"/>
  <c r="J108" i="1"/>
  <c r="F108" i="1"/>
  <c r="K107" i="1"/>
  <c r="J107" i="1"/>
  <c r="F107" i="1"/>
  <c r="K106" i="1"/>
  <c r="J106" i="1"/>
  <c r="F106" i="1"/>
  <c r="K105" i="1"/>
  <c r="J105" i="1"/>
  <c r="F105" i="1"/>
  <c r="K104" i="1"/>
  <c r="J104" i="1"/>
  <c r="F104" i="1"/>
  <c r="K103" i="1"/>
  <c r="J103" i="1"/>
  <c r="F103" i="1"/>
  <c r="K102" i="1"/>
  <c r="J102" i="1"/>
  <c r="F102" i="1"/>
  <c r="K101" i="1"/>
  <c r="J101" i="1"/>
  <c r="F101" i="1"/>
  <c r="K100" i="1"/>
  <c r="J100" i="1"/>
  <c r="F100" i="1"/>
  <c r="K99" i="1"/>
  <c r="J99" i="1"/>
  <c r="F99" i="1"/>
  <c r="K98" i="1"/>
  <c r="J98" i="1"/>
  <c r="F98" i="1"/>
  <c r="K97" i="1"/>
  <c r="J97" i="1"/>
  <c r="F97" i="1"/>
  <c r="K96" i="1"/>
  <c r="J96" i="1"/>
  <c r="F96" i="1"/>
  <c r="K95" i="1"/>
  <c r="J95" i="1"/>
  <c r="F95" i="1"/>
  <c r="K94" i="1"/>
  <c r="J94" i="1"/>
  <c r="F94" i="1"/>
  <c r="K93" i="1"/>
  <c r="J93" i="1"/>
  <c r="F93" i="1"/>
  <c r="K92" i="1"/>
  <c r="J92" i="1"/>
  <c r="F92" i="1"/>
  <c r="K91" i="1"/>
  <c r="J91" i="1"/>
  <c r="F91" i="1"/>
  <c r="K90" i="1"/>
  <c r="J90" i="1"/>
  <c r="F90" i="1"/>
  <c r="K89" i="1"/>
  <c r="J89" i="1"/>
  <c r="F89" i="1"/>
  <c r="K88" i="1"/>
  <c r="J88" i="1"/>
  <c r="F88" i="1"/>
  <c r="K87" i="1"/>
  <c r="J87" i="1"/>
  <c r="F87" i="1"/>
  <c r="K86" i="1"/>
  <c r="J86" i="1"/>
  <c r="F86" i="1"/>
  <c r="K85" i="1"/>
  <c r="J85" i="1"/>
  <c r="F85" i="1"/>
  <c r="K84" i="1"/>
  <c r="J84" i="1"/>
  <c r="F84" i="1"/>
  <c r="K83" i="1"/>
  <c r="J83" i="1"/>
  <c r="F83" i="1"/>
  <c r="K82" i="1"/>
  <c r="J82" i="1"/>
  <c r="F82" i="1"/>
  <c r="K81" i="1"/>
  <c r="J81" i="1"/>
  <c r="F81" i="1"/>
  <c r="K80" i="1"/>
  <c r="J80" i="1"/>
  <c r="F80" i="1"/>
  <c r="K79" i="1"/>
  <c r="J79" i="1"/>
  <c r="F79" i="1"/>
  <c r="K78" i="1"/>
  <c r="J78" i="1"/>
  <c r="F78" i="1"/>
  <c r="K77" i="1"/>
  <c r="J77" i="1"/>
  <c r="F77" i="1"/>
  <c r="K76" i="1"/>
  <c r="J76" i="1"/>
  <c r="F76" i="1"/>
  <c r="K75" i="1"/>
  <c r="J75" i="1"/>
  <c r="F75" i="1"/>
  <c r="K74" i="1"/>
  <c r="J74" i="1"/>
  <c r="F74" i="1"/>
  <c r="K73" i="1"/>
  <c r="J73" i="1"/>
  <c r="F73" i="1"/>
  <c r="K72" i="1"/>
  <c r="J72" i="1"/>
  <c r="F72" i="1"/>
  <c r="K71" i="1"/>
  <c r="J71" i="1"/>
  <c r="F71" i="1"/>
  <c r="K70" i="1"/>
  <c r="J70" i="1"/>
  <c r="F70" i="1"/>
  <c r="K69" i="1"/>
  <c r="J69" i="1"/>
  <c r="F69" i="1"/>
  <c r="K68" i="1"/>
  <c r="J68" i="1"/>
  <c r="F68" i="1"/>
  <c r="K67" i="1"/>
  <c r="J67" i="1"/>
  <c r="F67" i="1"/>
  <c r="K66" i="1"/>
  <c r="J66" i="1"/>
  <c r="F66" i="1"/>
  <c r="K65" i="1"/>
  <c r="J65" i="1"/>
  <c r="F65" i="1"/>
  <c r="K64" i="1"/>
  <c r="J64" i="1"/>
  <c r="F64" i="1"/>
  <c r="K63" i="1"/>
  <c r="J63" i="1"/>
  <c r="F63" i="1"/>
  <c r="K62" i="1"/>
  <c r="J62" i="1"/>
  <c r="F62" i="1"/>
  <c r="K61" i="1"/>
  <c r="J61" i="1"/>
  <c r="F61" i="1"/>
  <c r="K60" i="1"/>
  <c r="J60" i="1"/>
  <c r="F60" i="1"/>
  <c r="K59" i="1"/>
  <c r="J59" i="1"/>
  <c r="F59" i="1"/>
  <c r="K58" i="1"/>
  <c r="J58" i="1"/>
  <c r="F58" i="1"/>
  <c r="K57" i="1"/>
  <c r="J57" i="1"/>
  <c r="F57" i="1"/>
  <c r="K56" i="1"/>
  <c r="J56" i="1"/>
  <c r="F56" i="1"/>
  <c r="K55" i="1"/>
  <c r="J55" i="1"/>
  <c r="F55" i="1"/>
  <c r="K54" i="1"/>
  <c r="J54" i="1"/>
  <c r="F54" i="1"/>
  <c r="K53" i="1"/>
  <c r="J53" i="1"/>
  <c r="F53" i="1"/>
  <c r="K52" i="1"/>
  <c r="J52" i="1"/>
  <c r="F52" i="1"/>
  <c r="K51" i="1"/>
  <c r="J51" i="1"/>
  <c r="F51" i="1"/>
  <c r="K50" i="1"/>
  <c r="J50" i="1"/>
  <c r="F50" i="1"/>
  <c r="K49" i="1"/>
  <c r="J49" i="1"/>
  <c r="F49" i="1"/>
  <c r="K48" i="1"/>
  <c r="J48" i="1"/>
  <c r="F48" i="1"/>
  <c r="K47" i="1"/>
  <c r="J47" i="1"/>
  <c r="F47" i="1"/>
  <c r="K46" i="1"/>
  <c r="J46" i="1"/>
  <c r="F46" i="1"/>
  <c r="K45" i="1"/>
  <c r="J45" i="1"/>
  <c r="F45" i="1"/>
  <c r="K44" i="1"/>
  <c r="J44" i="1"/>
  <c r="F44" i="1"/>
  <c r="K43" i="1"/>
  <c r="J43" i="1"/>
  <c r="F43" i="1"/>
  <c r="K42" i="1"/>
  <c r="J42" i="1"/>
  <c r="F42" i="1"/>
  <c r="K41" i="1"/>
  <c r="J41" i="1"/>
  <c r="F41" i="1"/>
  <c r="K40" i="1"/>
  <c r="J40" i="1"/>
  <c r="F40" i="1"/>
  <c r="K39" i="1"/>
  <c r="J39" i="1"/>
  <c r="F39" i="1"/>
  <c r="K38" i="1"/>
  <c r="J38" i="1"/>
  <c r="F38" i="1"/>
  <c r="K37" i="1"/>
  <c r="J37" i="1"/>
  <c r="F37" i="1"/>
  <c r="K36" i="1"/>
  <c r="J36" i="1"/>
  <c r="F36" i="1"/>
  <c r="K35" i="1"/>
  <c r="J35" i="1"/>
  <c r="F35" i="1"/>
  <c r="K34" i="1"/>
  <c r="J34" i="1"/>
  <c r="F34" i="1"/>
  <c r="K33" i="1"/>
  <c r="J33" i="1"/>
  <c r="F33" i="1"/>
  <c r="K32" i="1"/>
  <c r="J32" i="1"/>
  <c r="F32" i="1"/>
  <c r="K31" i="1"/>
  <c r="J31" i="1"/>
  <c r="F31" i="1"/>
  <c r="K30" i="1"/>
  <c r="J30" i="1"/>
  <c r="F30" i="1"/>
  <c r="K29" i="1"/>
  <c r="J29" i="1"/>
  <c r="F29" i="1"/>
  <c r="K28" i="1"/>
  <c r="J28" i="1"/>
  <c r="F28" i="1"/>
  <c r="K27" i="1"/>
  <c r="J27" i="1"/>
  <c r="F27" i="1"/>
  <c r="K26" i="1"/>
  <c r="J26" i="1"/>
  <c r="F26" i="1"/>
  <c r="K25" i="1"/>
  <c r="J25" i="1"/>
  <c r="F25" i="1"/>
  <c r="K24" i="1"/>
  <c r="J24" i="1"/>
  <c r="F24" i="1"/>
  <c r="K23" i="1"/>
  <c r="J23" i="1"/>
  <c r="F23" i="1"/>
  <c r="K22" i="1"/>
  <c r="J22" i="1"/>
  <c r="F22" i="1"/>
  <c r="K21" i="1"/>
  <c r="J21" i="1"/>
  <c r="F21" i="1"/>
  <c r="K20" i="1"/>
  <c r="J20" i="1"/>
  <c r="F20" i="1"/>
  <c r="K19" i="1"/>
  <c r="J19" i="1"/>
  <c r="F19" i="1"/>
  <c r="K18" i="1"/>
  <c r="J18" i="1"/>
  <c r="F18" i="1"/>
  <c r="K17" i="1"/>
  <c r="J17" i="1"/>
  <c r="F17" i="1"/>
  <c r="K16" i="1"/>
  <c r="J16" i="1"/>
  <c r="F16" i="1"/>
  <c r="K15" i="1"/>
  <c r="J15" i="1"/>
  <c r="F15" i="1"/>
  <c r="K14" i="1"/>
  <c r="J14" i="1"/>
  <c r="F14" i="1"/>
  <c r="K11" i="1"/>
  <c r="J11" i="1"/>
  <c r="F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francesca.fruean</author>
  </authors>
  <commentList>
    <comment ref="H155" authorId="0" shapeId="0" xr:uid="{0DF1C869-A04F-4150-BD44-9E49DAB6011B}">
      <text>
        <r>
          <rPr>
            <b/>
            <sz val="9"/>
            <color indexed="81"/>
            <rFont val="Tahoma"/>
            <family val="2"/>
          </rPr>
          <t>francesca.fruean:</t>
        </r>
        <r>
          <rPr>
            <sz val="9"/>
            <color indexed="81"/>
            <rFont val="Tahoma"/>
            <family val="2"/>
          </rPr>
          <t xml:space="preserve">
Introduction of CBS Govt Overdraft Facility</t>
        </r>
      </text>
    </comment>
    <comment ref="M165" authorId="0" shapeId="0" xr:uid="{C7818574-4DBC-4310-9576-A9674F31AD3C}">
      <text>
        <r>
          <rPr>
            <b/>
            <sz val="9"/>
            <color indexed="81"/>
            <rFont val="Tahoma"/>
            <family val="2"/>
          </rPr>
          <t>francesca.fruean: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u/>
            <sz val="9"/>
            <color indexed="81"/>
            <rFont val="Tahoma"/>
            <family val="2"/>
          </rPr>
          <t xml:space="preserve">11/11/2015
</t>
        </r>
        <r>
          <rPr>
            <sz val="9"/>
            <color indexed="81"/>
            <rFont val="Tahoma"/>
            <family val="2"/>
          </rPr>
          <t>This difference is the MoFs Foreign assets (Deposits and Investments) which is no longer included in the calculation of Money Supply.</t>
        </r>
      </text>
    </comment>
  </commentList>
</comments>
</file>

<file path=xl/sharedStrings.xml><?xml version="1.0" encoding="utf-8"?>
<sst xmlns="http://schemas.openxmlformats.org/spreadsheetml/2006/main" count="199" uniqueCount="51">
  <si>
    <t>Table C-3</t>
  </si>
  <si>
    <t>GOVERNMENT'S POSITION WITH THE MONETARY SYSTEM</t>
  </si>
  <si>
    <t>Amounts in Tala million</t>
  </si>
  <si>
    <t>Domestic deposits</t>
  </si>
  <si>
    <t>Foreign</t>
  </si>
  <si>
    <t>Gross</t>
  </si>
  <si>
    <t>Liabilities to</t>
  </si>
  <si>
    <t>Net Liability</t>
  </si>
  <si>
    <t>End of Period</t>
  </si>
  <si>
    <t xml:space="preserve">Central </t>
  </si>
  <si>
    <t>Commercial</t>
  </si>
  <si>
    <t>Assets</t>
  </si>
  <si>
    <t>liquidity</t>
  </si>
  <si>
    <t>Ministry of Finance</t>
  </si>
  <si>
    <t>Total</t>
  </si>
  <si>
    <t>to the</t>
  </si>
  <si>
    <t>Bank</t>
  </si>
  <si>
    <t>Banks (1)</t>
  </si>
  <si>
    <t>position</t>
  </si>
  <si>
    <t>Banks</t>
  </si>
  <si>
    <t>Monetary</t>
  </si>
  <si>
    <t>System</t>
  </si>
  <si>
    <t>4=1+2+3</t>
  </si>
  <si>
    <t>8=5+6+7</t>
  </si>
  <si>
    <t>9=8-4</t>
  </si>
  <si>
    <t>2002/03</t>
  </si>
  <si>
    <t>-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</si>
  <si>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</si>
  <si>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</si>
  <si>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</si>
  <si>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</si>
  <si>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</si>
  <si>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</si>
  <si>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</si>
  <si>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</si>
  <si>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</si>
  <si>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</si>
  <si>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</si>
  <si>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</si>
  <si>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</si>
  <si>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</si>
  <si>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</si>
  <si>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</si>
  <si>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</si>
  <si>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</si>
  <si>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</si>
  <si>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</si>
  <si>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</si>
  <si>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Source : Central Bank of Samoa</t>
  </si>
  <si>
    <t>(a) This significant increase was due to an increase in the government's deposits with Central Bank of Sāmoa</t>
  </si>
  <si>
    <t>(b) Reflects the tranfer of Sāmoa's IMF accounts from Ministry of Finance to the Central Bank of Sāmoa in 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</si>
</sst>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0.000"/>
    <numFmt numFmtId="166" formatCode="#,##0.000"/>
  </numFmts>
  <fonts count="13" x14ac:knownFonts="1">
    <font>
      <sz val="8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u/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2" fontId="0" fillId="0" borderId="0">
      <alignment horizontal="center"/>
    </xf>
    <xf numFmtId="0" fontId="2" fillId="0" borderId="0"/>
    <xf numFmtId="0" fontId="1" fillId="0" borderId="0"/>
  </cellStyleXfs>
  <cellXfs count="52">
    <xf numFmtId="2" fontId="0" fillId="0" borderId="0" xfId="0">
      <alignment horizontal="center"/>
    </xf>
    <xf numFmtId="0" fontId="3" fillId="0" borderId="0" xfId="1" applyFont="1"/>
    <xf numFmtId="0" fontId="4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5" fillId="0" borderId="0" xfId="1" applyFont="1"/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3" fillId="0" borderId="2" xfId="1" applyFont="1" applyBorder="1"/>
    <xf numFmtId="0" fontId="3" fillId="0" borderId="3" xfId="1" applyFont="1" applyBorder="1"/>
    <xf numFmtId="0" fontId="3" fillId="0" borderId="1" xfId="1" applyFont="1" applyBorder="1" applyAlignment="1">
      <alignment horizontal="centerContinuous"/>
    </xf>
    <xf numFmtId="0" fontId="3" fillId="0" borderId="0" xfId="1" applyFont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/>
    <xf numFmtId="0" fontId="3" fillId="0" borderId="5" xfId="1" applyFont="1" applyBorder="1"/>
    <xf numFmtId="0" fontId="3" fillId="0" borderId="1" xfId="1" quotePrefix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5" fillId="0" borderId="2" xfId="1" applyFont="1" applyBorder="1"/>
    <xf numFmtId="164" fontId="6" fillId="0" borderId="3" xfId="0" applyNumberFormat="1" applyFont="1" applyBorder="1" applyAlignment="1">
      <alignment horizontal="left"/>
    </xf>
    <xf numFmtId="2" fontId="3" fillId="0" borderId="0" xfId="1" applyNumberFormat="1" applyFont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3" fillId="0" borderId="0" xfId="1" quotePrefix="1" applyNumberFormat="1" applyFont="1" applyAlignment="1">
      <alignment horizontal="center"/>
    </xf>
    <xf numFmtId="0" fontId="5" fillId="0" borderId="2" xfId="1" applyFont="1" applyBorder="1" applyAlignment="1">
      <alignment horizontal="left"/>
    </xf>
    <xf numFmtId="0" fontId="7" fillId="0" borderId="0" xfId="1" applyFont="1"/>
    <xf numFmtId="165" fontId="5" fillId="0" borderId="0" xfId="1" applyNumberFormat="1" applyFont="1"/>
    <xf numFmtId="2" fontId="6" fillId="0" borderId="0" xfId="1" applyNumberFormat="1" applyFont="1" applyAlignment="1">
      <alignment horizontal="center"/>
    </xf>
    <xf numFmtId="165" fontId="7" fillId="0" borderId="0" xfId="1" applyNumberFormat="1" applyFont="1"/>
    <xf numFmtId="165" fontId="3" fillId="0" borderId="0" xfId="1" applyNumberFormat="1" applyFont="1" applyAlignment="1">
      <alignment horizontal="center"/>
    </xf>
    <xf numFmtId="2" fontId="3" fillId="2" borderId="0" xfId="1" applyNumberFormat="1" applyFont="1" applyFill="1" applyAlignment="1">
      <alignment horizontal="center"/>
    </xf>
    <xf numFmtId="4" fontId="7" fillId="0" borderId="0" xfId="1" applyNumberFormat="1" applyFont="1"/>
    <xf numFmtId="166" fontId="7" fillId="0" borderId="0" xfId="1" applyNumberFormat="1" applyFont="1"/>
    <xf numFmtId="165" fontId="5" fillId="0" borderId="0" xfId="1" applyNumberFormat="1" applyFont="1" applyAlignment="1">
      <alignment horizontal="center"/>
    </xf>
    <xf numFmtId="2" fontId="5" fillId="0" borderId="0" xfId="1" applyNumberFormat="1" applyFont="1" applyAlignment="1">
      <alignment horizontal="center"/>
    </xf>
    <xf numFmtId="2" fontId="5" fillId="2" borderId="0" xfId="1" applyNumberFormat="1" applyFont="1" applyFill="1" applyAlignment="1">
      <alignment horizontal="center"/>
    </xf>
    <xf numFmtId="2" fontId="5" fillId="0" borderId="3" xfId="1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left"/>
    </xf>
    <xf numFmtId="165" fontId="5" fillId="0" borderId="2" xfId="1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left"/>
    </xf>
    <xf numFmtId="165" fontId="5" fillId="0" borderId="4" xfId="1" applyNumberFormat="1" applyFont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2" fontId="5" fillId="2" borderId="1" xfId="1" applyNumberFormat="1" applyFont="1" applyFill="1" applyBorder="1" applyAlignment="1">
      <alignment horizontal="center"/>
    </xf>
    <xf numFmtId="2" fontId="5" fillId="0" borderId="5" xfId="1" applyNumberFormat="1" applyFont="1" applyBorder="1" applyAlignment="1">
      <alignment horizontal="center"/>
    </xf>
    <xf numFmtId="0" fontId="8" fillId="0" borderId="6" xfId="1" applyFont="1" applyBorder="1"/>
    <xf numFmtId="0" fontId="5" fillId="0" borderId="6" xfId="2" applyFont="1" applyBorder="1"/>
    <xf numFmtId="0" fontId="5" fillId="0" borderId="6" xfId="2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0" xfId="1" applyFont="1" applyAlignment="1">
      <alignment horizontal="center"/>
    </xf>
    <xf numFmtId="0" fontId="9" fillId="0" borderId="0" xfId="2" quotePrefix="1" applyFont="1" applyAlignment="1">
      <alignment horizontal="left"/>
    </xf>
    <xf numFmtId="0" fontId="9" fillId="0" borderId="0" xfId="1" applyFont="1"/>
    <xf numFmtId="0" fontId="9" fillId="0" borderId="0" xfId="1" applyFont="1" applyAlignment="1">
      <alignment horizontal="center"/>
    </xf>
  </cellXfs>
  <cellStyles count="3">
    <cellStyle name="Normal" xfId="0" builtinId="0"/>
    <cellStyle name="Normal 2 2" xfId="1" xr:uid="{F4BD19B8-41C5-4D52-8B37-4FC696381410}"/>
    <cellStyle name="Normal 5 12" xfId="2" xr:uid="{0CAECF0C-A685-47B7-AEAC-9C7A6F00F2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ulletin\Bulletin%20Tables\2024\04%20Dec24%20Qtr%20(Sep%2024%20Figures%20).xlsx" TargetMode="External"/><Relationship Id="rId1" Type="http://schemas.openxmlformats.org/officeDocument/2006/relationships/externalLinkPath" Target="04%20Dec24%20Qtr%20(Sep%2024%20Figures%20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Mar_start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 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AECFC-BB65-4D86-A14F-D6E419E90D40}">
  <sheetPr codeName="Sheet33">
    <tabColor rgb="FFFFFF00"/>
  </sheetPr>
  <dimension ref="A1:N279"/>
  <sheetViews>
    <sheetView showGridLines="0" tabSelected="1" topLeftCell="A250" zoomScaleNormal="100" workbookViewId="0">
      <selection activeCell="I279" sqref="I279"/>
    </sheetView>
  </sheetViews>
  <sheetFormatPr defaultRowHeight="11.25" x14ac:dyDescent="0.2"/>
  <cols>
    <col min="1" max="1" width="8.83203125" style="4" customWidth="1"/>
    <col min="2" max="2" width="9.33203125" style="4"/>
    <col min="3" max="3" width="12.83203125" style="48" customWidth="1"/>
    <col min="4" max="4" width="13.83203125" style="48" customWidth="1"/>
    <col min="5" max="5" width="13.6640625" style="48" customWidth="1"/>
    <col min="6" max="6" width="13.5" style="48" customWidth="1"/>
    <col min="7" max="7" width="16.5" style="48" bestFit="1" customWidth="1"/>
    <col min="8" max="8" width="13.83203125" style="48" customWidth="1"/>
    <col min="9" max="9" width="16" style="48" customWidth="1"/>
    <col min="10" max="10" width="14.6640625" style="48" customWidth="1"/>
    <col min="11" max="11" width="16.1640625" style="48" customWidth="1"/>
    <col min="12" max="16384" width="9.33203125" style="4"/>
  </cols>
  <sheetData>
    <row r="1" spans="1:11" x14ac:dyDescent="0.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</row>
    <row r="2" spans="1:11" x14ac:dyDescent="0.2">
      <c r="A2" s="1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A3" s="5"/>
      <c r="B3" s="5"/>
      <c r="C3" s="6"/>
      <c r="D3" s="6"/>
      <c r="E3" s="6"/>
      <c r="F3" s="6"/>
      <c r="G3" s="6"/>
      <c r="H3" s="6"/>
      <c r="I3" s="6"/>
      <c r="J3" s="6"/>
      <c r="K3" s="6"/>
    </row>
    <row r="4" spans="1:11" ht="9.6" customHeight="1" x14ac:dyDescent="0.2">
      <c r="A4" s="7"/>
      <c r="B4" s="8"/>
      <c r="C4" s="9" t="s">
        <v>3</v>
      </c>
      <c r="D4" s="9"/>
      <c r="E4" s="10" t="s">
        <v>4</v>
      </c>
      <c r="F4" s="10" t="s">
        <v>5</v>
      </c>
      <c r="G4" s="9" t="s">
        <v>6</v>
      </c>
      <c r="H4" s="9"/>
      <c r="I4" s="9"/>
      <c r="J4" s="9"/>
      <c r="K4" s="11" t="s">
        <v>7</v>
      </c>
    </row>
    <row r="5" spans="1:11" ht="9.6" customHeight="1" x14ac:dyDescent="0.2">
      <c r="A5" s="7" t="s">
        <v>8</v>
      </c>
      <c r="B5" s="8"/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9</v>
      </c>
      <c r="I5" s="10" t="s">
        <v>10</v>
      </c>
      <c r="J5" s="10" t="s">
        <v>14</v>
      </c>
      <c r="K5" s="11" t="s">
        <v>15</v>
      </c>
    </row>
    <row r="6" spans="1:11" ht="9.6" customHeight="1" x14ac:dyDescent="0.2">
      <c r="A6" s="7"/>
      <c r="B6" s="8"/>
      <c r="C6" s="10" t="s">
        <v>16</v>
      </c>
      <c r="D6" s="10" t="s">
        <v>17</v>
      </c>
      <c r="E6" s="10"/>
      <c r="F6" s="10" t="s">
        <v>18</v>
      </c>
      <c r="G6" s="10"/>
      <c r="H6" s="10" t="s">
        <v>16</v>
      </c>
      <c r="I6" s="10" t="s">
        <v>19</v>
      </c>
      <c r="J6" s="10"/>
      <c r="K6" s="11" t="s">
        <v>20</v>
      </c>
    </row>
    <row r="7" spans="1:11" ht="9.6" customHeight="1" x14ac:dyDescent="0.2">
      <c r="A7" s="7"/>
      <c r="B7" s="8"/>
      <c r="C7" s="10"/>
      <c r="D7" s="10"/>
      <c r="E7" s="10"/>
      <c r="F7" s="10"/>
      <c r="G7" s="10"/>
      <c r="H7" s="10"/>
      <c r="I7" s="10"/>
      <c r="J7" s="10"/>
      <c r="K7" s="11" t="s">
        <v>21</v>
      </c>
    </row>
    <row r="8" spans="1:11" ht="9.6" customHeight="1" x14ac:dyDescent="0.2">
      <c r="A8" s="12"/>
      <c r="B8" s="13"/>
      <c r="C8" s="6">
        <v>1</v>
      </c>
      <c r="D8" s="6">
        <v>2</v>
      </c>
      <c r="E8" s="6">
        <v>3</v>
      </c>
      <c r="F8" s="6" t="s">
        <v>22</v>
      </c>
      <c r="G8" s="6">
        <v>5</v>
      </c>
      <c r="H8" s="6">
        <v>6</v>
      </c>
      <c r="I8" s="6">
        <v>7</v>
      </c>
      <c r="J8" s="14" t="s">
        <v>23</v>
      </c>
      <c r="K8" s="15" t="s">
        <v>24</v>
      </c>
    </row>
    <row r="9" spans="1:11" ht="12.4" hidden="1" customHeight="1" x14ac:dyDescent="0.2">
      <c r="A9" s="16" t="s">
        <v>25</v>
      </c>
      <c r="B9" s="17">
        <v>37449</v>
      </c>
      <c r="C9" s="18">
        <v>32.06</v>
      </c>
      <c r="D9" s="18">
        <v>8.25</v>
      </c>
      <c r="E9" s="18">
        <v>57</v>
      </c>
      <c r="F9" s="18">
        <v>97.31</v>
      </c>
      <c r="G9" s="18">
        <v>3.04</v>
      </c>
      <c r="H9" s="18" t="s">
        <v>26</v>
      </c>
      <c r="I9" s="18">
        <v>0.17</v>
      </c>
      <c r="J9" s="18">
        <v>3.21</v>
      </c>
      <c r="K9" s="19">
        <v>-94.1</v>
      </c>
    </row>
    <row r="10" spans="1:11" ht="12.4" hidden="1" customHeight="1" x14ac:dyDescent="0.2">
      <c r="A10" s="16"/>
      <c r="B10" s="17">
        <v>37481</v>
      </c>
      <c r="C10" s="18">
        <v>31.86</v>
      </c>
      <c r="D10" s="18">
        <v>5.27</v>
      </c>
      <c r="E10" s="18">
        <v>59.04</v>
      </c>
      <c r="F10" s="18">
        <v>96.17</v>
      </c>
      <c r="G10" s="18">
        <v>3.04</v>
      </c>
      <c r="H10" s="18" t="s">
        <v>26</v>
      </c>
      <c r="I10" s="18">
        <v>2.7</v>
      </c>
      <c r="J10" s="18">
        <v>5.74</v>
      </c>
      <c r="K10" s="19">
        <v>-90.43</v>
      </c>
    </row>
    <row r="11" spans="1:11" ht="12.4" hidden="1" customHeight="1" x14ac:dyDescent="0.2">
      <c r="A11" s="16"/>
      <c r="B11" s="17">
        <v>37513</v>
      </c>
      <c r="C11" s="18">
        <v>31.56</v>
      </c>
      <c r="D11" s="18">
        <v>5.9599999999999991</v>
      </c>
      <c r="E11" s="18">
        <v>57.14</v>
      </c>
      <c r="F11" s="18">
        <f>SUM(C11:E11)</f>
        <v>94.66</v>
      </c>
      <c r="G11" s="18">
        <v>3.03</v>
      </c>
      <c r="H11" s="20" t="s">
        <v>26</v>
      </c>
      <c r="I11" s="18">
        <v>2.36</v>
      </c>
      <c r="J11" s="18">
        <f>SUM(G11:I11)</f>
        <v>5.39</v>
      </c>
      <c r="K11" s="19">
        <f>+J11-F11</f>
        <v>-89.27</v>
      </c>
    </row>
    <row r="12" spans="1:11" ht="12.4" hidden="1" customHeight="1" x14ac:dyDescent="0.2">
      <c r="A12" s="16"/>
      <c r="B12" s="17">
        <v>37545</v>
      </c>
      <c r="C12" s="18">
        <v>32.69</v>
      </c>
      <c r="D12" s="18">
        <v>8.16</v>
      </c>
      <c r="E12" s="18">
        <v>55.94</v>
      </c>
      <c r="F12" s="18">
        <v>96.79</v>
      </c>
      <c r="G12" s="18">
        <v>2.98</v>
      </c>
      <c r="H12" s="18" t="s">
        <v>26</v>
      </c>
      <c r="I12" s="18">
        <v>5.34</v>
      </c>
      <c r="J12" s="18">
        <v>8.32</v>
      </c>
      <c r="K12" s="19">
        <v>-88.47</v>
      </c>
    </row>
    <row r="13" spans="1:11" ht="12.4" hidden="1" customHeight="1" x14ac:dyDescent="0.2">
      <c r="A13" s="16"/>
      <c r="B13" s="17">
        <v>37577</v>
      </c>
      <c r="C13" s="18">
        <v>32.840000000000003</v>
      </c>
      <c r="D13" s="18">
        <v>9.44</v>
      </c>
      <c r="E13" s="18">
        <v>54.94</v>
      </c>
      <c r="F13" s="18">
        <v>97.22</v>
      </c>
      <c r="G13" s="18">
        <v>2.96</v>
      </c>
      <c r="H13" s="18" t="s">
        <v>26</v>
      </c>
      <c r="I13" s="18">
        <v>3.26</v>
      </c>
      <c r="J13" s="18">
        <v>6.22</v>
      </c>
      <c r="K13" s="19">
        <v>-91</v>
      </c>
    </row>
    <row r="14" spans="1:11" ht="12.4" hidden="1" customHeight="1" x14ac:dyDescent="0.2">
      <c r="A14" s="16"/>
      <c r="B14" s="17">
        <v>37609</v>
      </c>
      <c r="C14" s="18">
        <v>29.88</v>
      </c>
      <c r="D14" s="18">
        <v>12.350000000000001</v>
      </c>
      <c r="E14" s="18">
        <v>55.019999999999996</v>
      </c>
      <c r="F14" s="18">
        <f t="shared" ref="F14:F77" si="0">SUM(C14:E14)</f>
        <v>97.25</v>
      </c>
      <c r="G14" s="18">
        <v>2.98</v>
      </c>
      <c r="H14" s="20" t="s">
        <v>26</v>
      </c>
      <c r="I14" s="18">
        <v>0</v>
      </c>
      <c r="J14" s="18">
        <f t="shared" ref="J14:J77" si="1">SUM(G14:I14)</f>
        <v>2.98</v>
      </c>
      <c r="K14" s="19">
        <f t="shared" ref="K14:K77" si="2">+J14-F14</f>
        <v>-94.27</v>
      </c>
    </row>
    <row r="15" spans="1:11" ht="12.4" hidden="1" customHeight="1" x14ac:dyDescent="0.2">
      <c r="A15" s="16"/>
      <c r="B15" s="17">
        <v>37641</v>
      </c>
      <c r="C15" s="18">
        <v>26.7</v>
      </c>
      <c r="D15" s="18">
        <v>18.350000000000001</v>
      </c>
      <c r="E15" s="18">
        <v>50.62</v>
      </c>
      <c r="F15" s="18">
        <f t="shared" si="0"/>
        <v>95.669999999999987</v>
      </c>
      <c r="G15" s="18">
        <v>2.95</v>
      </c>
      <c r="H15" s="20" t="s">
        <v>26</v>
      </c>
      <c r="I15" s="18">
        <v>0</v>
      </c>
      <c r="J15" s="18">
        <f t="shared" si="1"/>
        <v>2.95</v>
      </c>
      <c r="K15" s="19">
        <f t="shared" si="2"/>
        <v>-92.719999999999985</v>
      </c>
    </row>
    <row r="16" spans="1:11" ht="12.4" hidden="1" customHeight="1" x14ac:dyDescent="0.2">
      <c r="A16" s="16"/>
      <c r="B16" s="17">
        <v>37673</v>
      </c>
      <c r="C16" s="18">
        <v>25.016999999999999</v>
      </c>
      <c r="D16" s="18">
        <v>19.416000000000004</v>
      </c>
      <c r="E16" s="18">
        <v>50.936</v>
      </c>
      <c r="F16" s="18">
        <f t="shared" si="0"/>
        <v>95.369</v>
      </c>
      <c r="G16" s="18">
        <v>2.89</v>
      </c>
      <c r="H16" s="20" t="s">
        <v>26</v>
      </c>
      <c r="I16" s="18">
        <v>0</v>
      </c>
      <c r="J16" s="18">
        <f t="shared" si="1"/>
        <v>2.89</v>
      </c>
      <c r="K16" s="19">
        <f t="shared" si="2"/>
        <v>-92.478999999999999</v>
      </c>
    </row>
    <row r="17" spans="1:11" ht="12.4" hidden="1" customHeight="1" x14ac:dyDescent="0.2">
      <c r="A17" s="16"/>
      <c r="B17" s="17">
        <v>37705</v>
      </c>
      <c r="C17" s="18">
        <v>25.06</v>
      </c>
      <c r="D17" s="18">
        <v>22.7</v>
      </c>
      <c r="E17" s="18">
        <v>49.82</v>
      </c>
      <c r="F17" s="18">
        <f t="shared" si="0"/>
        <v>97.58</v>
      </c>
      <c r="G17" s="18">
        <v>2.91</v>
      </c>
      <c r="H17" s="20" t="s">
        <v>26</v>
      </c>
      <c r="I17" s="18">
        <v>0</v>
      </c>
      <c r="J17" s="18">
        <f t="shared" si="1"/>
        <v>2.91</v>
      </c>
      <c r="K17" s="19">
        <f t="shared" si="2"/>
        <v>-94.67</v>
      </c>
    </row>
    <row r="18" spans="1:11" ht="12.4" hidden="1" customHeight="1" x14ac:dyDescent="0.2">
      <c r="A18" s="16"/>
      <c r="B18" s="17">
        <v>37737</v>
      </c>
      <c r="C18" s="18">
        <v>25.04</v>
      </c>
      <c r="D18" s="18">
        <v>20.380000000000003</v>
      </c>
      <c r="E18" s="18">
        <v>49.870000000000005</v>
      </c>
      <c r="F18" s="18">
        <f t="shared" si="0"/>
        <v>95.29</v>
      </c>
      <c r="G18" s="18">
        <v>2.89</v>
      </c>
      <c r="H18" s="20" t="s">
        <v>26</v>
      </c>
      <c r="I18" s="18">
        <v>0.01</v>
      </c>
      <c r="J18" s="18">
        <f t="shared" si="1"/>
        <v>2.9</v>
      </c>
      <c r="K18" s="19">
        <f t="shared" si="2"/>
        <v>-92.39</v>
      </c>
    </row>
    <row r="19" spans="1:11" ht="12.4" hidden="1" customHeight="1" x14ac:dyDescent="0.2">
      <c r="A19" s="16"/>
      <c r="B19" s="17">
        <v>37769</v>
      </c>
      <c r="C19" s="18">
        <v>25.06</v>
      </c>
      <c r="D19" s="18">
        <v>33.119999999999997</v>
      </c>
      <c r="E19" s="18">
        <v>54.629999999999995</v>
      </c>
      <c r="F19" s="18">
        <f t="shared" si="0"/>
        <v>112.80999999999999</v>
      </c>
      <c r="G19" s="18">
        <v>2.9</v>
      </c>
      <c r="H19" s="20" t="s">
        <v>26</v>
      </c>
      <c r="I19" s="18">
        <v>6.48</v>
      </c>
      <c r="J19" s="18">
        <f t="shared" si="1"/>
        <v>9.3800000000000008</v>
      </c>
      <c r="K19" s="19">
        <f t="shared" si="2"/>
        <v>-103.42999999999999</v>
      </c>
    </row>
    <row r="20" spans="1:11" ht="12.4" hidden="1" customHeight="1" x14ac:dyDescent="0.2">
      <c r="A20" s="16"/>
      <c r="B20" s="17">
        <v>37801</v>
      </c>
      <c r="C20" s="18">
        <v>25.47</v>
      </c>
      <c r="D20" s="18">
        <v>23.63</v>
      </c>
      <c r="E20" s="18">
        <v>53.029999999999994</v>
      </c>
      <c r="F20" s="18">
        <f t="shared" si="0"/>
        <v>102.13</v>
      </c>
      <c r="G20" s="18">
        <v>2.84</v>
      </c>
      <c r="H20" s="20" t="s">
        <v>26</v>
      </c>
      <c r="I20" s="18">
        <v>0.08</v>
      </c>
      <c r="J20" s="18">
        <f t="shared" si="1"/>
        <v>2.92</v>
      </c>
      <c r="K20" s="19">
        <f t="shared" si="2"/>
        <v>-99.21</v>
      </c>
    </row>
    <row r="21" spans="1:11" ht="12.4" hidden="1" customHeight="1" x14ac:dyDescent="0.2">
      <c r="A21" s="16" t="s">
        <v>27</v>
      </c>
      <c r="B21" s="17">
        <v>37833</v>
      </c>
      <c r="C21" s="18">
        <v>28.37</v>
      </c>
      <c r="D21" s="18">
        <v>12.68</v>
      </c>
      <c r="E21" s="18">
        <v>56.769999999999996</v>
      </c>
      <c r="F21" s="18">
        <f t="shared" si="0"/>
        <v>97.82</v>
      </c>
      <c r="G21" s="18">
        <v>2.86</v>
      </c>
      <c r="H21" s="20" t="s">
        <v>26</v>
      </c>
      <c r="I21" s="18">
        <v>6.78</v>
      </c>
      <c r="J21" s="18">
        <f t="shared" si="1"/>
        <v>9.64</v>
      </c>
      <c r="K21" s="19">
        <f t="shared" si="2"/>
        <v>-88.179999999999993</v>
      </c>
    </row>
    <row r="22" spans="1:11" ht="12.4" hidden="1" customHeight="1" x14ac:dyDescent="0.2">
      <c r="A22" s="16"/>
      <c r="B22" s="17">
        <v>37834</v>
      </c>
      <c r="C22" s="18">
        <v>24.57</v>
      </c>
      <c r="D22" s="18">
        <v>7.5100000000000007</v>
      </c>
      <c r="E22" s="18">
        <v>55.519999999999996</v>
      </c>
      <c r="F22" s="18">
        <f t="shared" si="0"/>
        <v>87.6</v>
      </c>
      <c r="G22" s="18">
        <v>2.84</v>
      </c>
      <c r="H22" s="20" t="s">
        <v>26</v>
      </c>
      <c r="I22" s="18">
        <v>0.1</v>
      </c>
      <c r="J22" s="18">
        <f t="shared" si="1"/>
        <v>2.94</v>
      </c>
      <c r="K22" s="19">
        <f t="shared" si="2"/>
        <v>-84.66</v>
      </c>
    </row>
    <row r="23" spans="1:11" ht="13.5" hidden="1" customHeight="1" x14ac:dyDescent="0.2">
      <c r="A23" s="16"/>
      <c r="B23" s="17">
        <v>37865</v>
      </c>
      <c r="C23" s="18">
        <v>24.36</v>
      </c>
      <c r="D23" s="18">
        <v>12.729999999999999</v>
      </c>
      <c r="E23" s="18">
        <v>56.72</v>
      </c>
      <c r="F23" s="18">
        <f t="shared" si="0"/>
        <v>93.81</v>
      </c>
      <c r="G23" s="18">
        <v>2.95</v>
      </c>
      <c r="H23" s="20" t="s">
        <v>26</v>
      </c>
      <c r="I23" s="18">
        <v>7.86</v>
      </c>
      <c r="J23" s="18">
        <f t="shared" si="1"/>
        <v>10.81</v>
      </c>
      <c r="K23" s="19">
        <f t="shared" si="2"/>
        <v>-83</v>
      </c>
    </row>
    <row r="24" spans="1:11" ht="12.4" hidden="1" customHeight="1" x14ac:dyDescent="0.2">
      <c r="A24" s="16"/>
      <c r="B24" s="17">
        <v>37897</v>
      </c>
      <c r="C24" s="18">
        <v>24.45</v>
      </c>
      <c r="D24" s="18">
        <v>10.43</v>
      </c>
      <c r="E24" s="18">
        <v>55.789999999999992</v>
      </c>
      <c r="F24" s="18">
        <f t="shared" si="0"/>
        <v>90.669999999999987</v>
      </c>
      <c r="G24" s="18">
        <v>2.83</v>
      </c>
      <c r="H24" s="20" t="s">
        <v>26</v>
      </c>
      <c r="I24" s="18">
        <v>9.0500000000000007</v>
      </c>
      <c r="J24" s="18">
        <f t="shared" si="1"/>
        <v>11.88</v>
      </c>
      <c r="K24" s="19">
        <f t="shared" si="2"/>
        <v>-78.789999999999992</v>
      </c>
    </row>
    <row r="25" spans="1:11" ht="12.4" hidden="1" customHeight="1" x14ac:dyDescent="0.2">
      <c r="A25" s="16"/>
      <c r="B25" s="17">
        <v>37929</v>
      </c>
      <c r="C25" s="18">
        <v>25.91</v>
      </c>
      <c r="D25" s="18">
        <v>7.0100000000000007</v>
      </c>
      <c r="E25" s="18">
        <v>54.71</v>
      </c>
      <c r="F25" s="18">
        <f t="shared" si="0"/>
        <v>87.63</v>
      </c>
      <c r="G25" s="18">
        <v>2.8</v>
      </c>
      <c r="H25" s="20" t="s">
        <v>26</v>
      </c>
      <c r="I25" s="18">
        <v>4.99</v>
      </c>
      <c r="J25" s="18">
        <f t="shared" si="1"/>
        <v>7.79</v>
      </c>
      <c r="K25" s="19">
        <f t="shared" si="2"/>
        <v>-79.839999999999989</v>
      </c>
    </row>
    <row r="26" spans="1:11" ht="12.4" hidden="1" customHeight="1" x14ac:dyDescent="0.2">
      <c r="A26" s="16"/>
      <c r="B26" s="17">
        <v>37961</v>
      </c>
      <c r="C26" s="18">
        <v>24.62</v>
      </c>
      <c r="D26" s="18">
        <v>11.139999999999999</v>
      </c>
      <c r="E26" s="18">
        <v>55.019999999999996</v>
      </c>
      <c r="F26" s="18">
        <f t="shared" si="0"/>
        <v>90.78</v>
      </c>
      <c r="G26" s="18">
        <v>2.82</v>
      </c>
      <c r="H26" s="20" t="s">
        <v>26</v>
      </c>
      <c r="I26" s="18">
        <v>8.52</v>
      </c>
      <c r="J26" s="18">
        <f t="shared" si="1"/>
        <v>11.34</v>
      </c>
      <c r="K26" s="19">
        <f t="shared" si="2"/>
        <v>-79.44</v>
      </c>
    </row>
    <row r="27" spans="1:11" ht="12.4" hidden="1" customHeight="1" x14ac:dyDescent="0.2">
      <c r="A27" s="16"/>
      <c r="B27" s="17">
        <v>37993</v>
      </c>
      <c r="C27" s="18">
        <v>24.36</v>
      </c>
      <c r="D27" s="18">
        <v>11.479999999999999</v>
      </c>
      <c r="E27" s="18">
        <v>54.64</v>
      </c>
      <c r="F27" s="18">
        <f t="shared" si="0"/>
        <v>90.47999999999999</v>
      </c>
      <c r="G27" s="18">
        <v>2.77</v>
      </c>
      <c r="H27" s="20" t="s">
        <v>26</v>
      </c>
      <c r="I27" s="18">
        <v>5.0199999999999996</v>
      </c>
      <c r="J27" s="18">
        <f t="shared" si="1"/>
        <v>7.7899999999999991</v>
      </c>
      <c r="K27" s="19">
        <f t="shared" si="2"/>
        <v>-82.69</v>
      </c>
    </row>
    <row r="28" spans="1:11" ht="12.4" hidden="1" customHeight="1" x14ac:dyDescent="0.2">
      <c r="A28" s="16"/>
      <c r="B28" s="17">
        <v>38025</v>
      </c>
      <c r="C28" s="18">
        <v>24.45</v>
      </c>
      <c r="D28" s="18">
        <v>15.899999999999999</v>
      </c>
      <c r="E28" s="18">
        <v>53.78</v>
      </c>
      <c r="F28" s="18">
        <f t="shared" si="0"/>
        <v>94.13</v>
      </c>
      <c r="G28" s="18">
        <v>2.74</v>
      </c>
      <c r="H28" s="20" t="s">
        <v>26</v>
      </c>
      <c r="I28" s="18">
        <v>9.2800000000000011</v>
      </c>
      <c r="J28" s="18">
        <f t="shared" si="1"/>
        <v>12.020000000000001</v>
      </c>
      <c r="K28" s="19">
        <f t="shared" si="2"/>
        <v>-82.11</v>
      </c>
    </row>
    <row r="29" spans="1:11" ht="12.4" hidden="1" customHeight="1" x14ac:dyDescent="0.2">
      <c r="A29" s="16"/>
      <c r="B29" s="17">
        <v>38057</v>
      </c>
      <c r="C29" s="18">
        <v>24.36</v>
      </c>
      <c r="D29" s="18">
        <v>14.96</v>
      </c>
      <c r="E29" s="18">
        <v>52.16</v>
      </c>
      <c r="F29" s="18">
        <f t="shared" si="0"/>
        <v>91.47999999999999</v>
      </c>
      <c r="G29" s="18">
        <v>2.78</v>
      </c>
      <c r="H29" s="20" t="s">
        <v>26</v>
      </c>
      <c r="I29" s="18">
        <v>8.4</v>
      </c>
      <c r="J29" s="18">
        <f t="shared" si="1"/>
        <v>11.18</v>
      </c>
      <c r="K29" s="19">
        <f t="shared" si="2"/>
        <v>-80.299999999999983</v>
      </c>
    </row>
    <row r="30" spans="1:11" ht="12.4" hidden="1" customHeight="1" x14ac:dyDescent="0.2">
      <c r="A30" s="16"/>
      <c r="B30" s="17">
        <v>38089</v>
      </c>
      <c r="C30" s="18">
        <v>23.98</v>
      </c>
      <c r="D30" s="18">
        <v>19.41</v>
      </c>
      <c r="E30" s="18">
        <v>51.569999999999993</v>
      </c>
      <c r="F30" s="18">
        <f t="shared" si="0"/>
        <v>94.96</v>
      </c>
      <c r="G30" s="18">
        <v>2.82</v>
      </c>
      <c r="H30" s="20" t="s">
        <v>26</v>
      </c>
      <c r="I30" s="18">
        <v>6.97</v>
      </c>
      <c r="J30" s="18">
        <f t="shared" si="1"/>
        <v>9.7899999999999991</v>
      </c>
      <c r="K30" s="19">
        <f t="shared" si="2"/>
        <v>-85.169999999999987</v>
      </c>
    </row>
    <row r="31" spans="1:11" ht="12.4" hidden="1" customHeight="1" x14ac:dyDescent="0.2">
      <c r="A31" s="16"/>
      <c r="B31" s="17">
        <v>38121</v>
      </c>
      <c r="C31" s="18">
        <v>24.03</v>
      </c>
      <c r="D31" s="18">
        <v>23.7</v>
      </c>
      <c r="E31" s="18">
        <v>51.690000000000005</v>
      </c>
      <c r="F31" s="18">
        <f t="shared" si="0"/>
        <v>99.420000000000016</v>
      </c>
      <c r="G31" s="18">
        <v>2.85</v>
      </c>
      <c r="H31" s="20" t="s">
        <v>26</v>
      </c>
      <c r="I31" s="18">
        <v>8.77</v>
      </c>
      <c r="J31" s="18">
        <f t="shared" si="1"/>
        <v>11.62</v>
      </c>
      <c r="K31" s="19">
        <f t="shared" si="2"/>
        <v>-87.800000000000011</v>
      </c>
    </row>
    <row r="32" spans="1:11" ht="12.4" hidden="1" customHeight="1" x14ac:dyDescent="0.2">
      <c r="A32" s="16"/>
      <c r="B32" s="17">
        <v>38153</v>
      </c>
      <c r="C32" s="18">
        <v>24.02</v>
      </c>
      <c r="D32" s="18">
        <v>11.51</v>
      </c>
      <c r="E32" s="18">
        <v>51.02</v>
      </c>
      <c r="F32" s="18">
        <f t="shared" si="0"/>
        <v>86.550000000000011</v>
      </c>
      <c r="G32" s="18">
        <v>2.85</v>
      </c>
      <c r="H32" s="20" t="s">
        <v>26</v>
      </c>
      <c r="I32" s="18">
        <v>2.1</v>
      </c>
      <c r="J32" s="18">
        <f t="shared" si="1"/>
        <v>4.95</v>
      </c>
      <c r="K32" s="19">
        <f t="shared" si="2"/>
        <v>-81.600000000000009</v>
      </c>
    </row>
    <row r="33" spans="1:11" ht="14.25" hidden="1" customHeight="1" x14ac:dyDescent="0.2">
      <c r="A33" s="16" t="s">
        <v>28</v>
      </c>
      <c r="B33" s="17">
        <v>38169</v>
      </c>
      <c r="C33" s="18">
        <v>24.84</v>
      </c>
      <c r="D33" s="18">
        <v>10.130000000000001</v>
      </c>
      <c r="E33" s="18">
        <v>45.870000000000005</v>
      </c>
      <c r="F33" s="18">
        <f t="shared" si="0"/>
        <v>80.84</v>
      </c>
      <c r="G33" s="18">
        <v>2.84</v>
      </c>
      <c r="H33" s="20" t="s">
        <v>26</v>
      </c>
      <c r="I33" s="18">
        <v>5.33</v>
      </c>
      <c r="J33" s="18">
        <f t="shared" si="1"/>
        <v>8.17</v>
      </c>
      <c r="K33" s="19">
        <f t="shared" si="2"/>
        <v>-72.67</v>
      </c>
    </row>
    <row r="34" spans="1:11" ht="12.4" hidden="1" customHeight="1" x14ac:dyDescent="0.2">
      <c r="A34" s="16"/>
      <c r="B34" s="17">
        <v>38201</v>
      </c>
      <c r="C34" s="18">
        <v>30.4</v>
      </c>
      <c r="D34" s="18">
        <v>13.01</v>
      </c>
      <c r="E34" s="18">
        <v>46.289999999999992</v>
      </c>
      <c r="F34" s="18">
        <f t="shared" si="0"/>
        <v>89.699999999999989</v>
      </c>
      <c r="G34" s="18">
        <v>2.83</v>
      </c>
      <c r="H34" s="20" t="s">
        <v>26</v>
      </c>
      <c r="I34" s="18">
        <v>6.67</v>
      </c>
      <c r="J34" s="18">
        <f t="shared" si="1"/>
        <v>9.5</v>
      </c>
      <c r="K34" s="19">
        <f t="shared" si="2"/>
        <v>-80.199999999999989</v>
      </c>
    </row>
    <row r="35" spans="1:11" ht="12" hidden="1" customHeight="1" x14ac:dyDescent="0.2">
      <c r="A35" s="16"/>
      <c r="B35" s="17">
        <v>38233</v>
      </c>
      <c r="C35" s="18">
        <v>31.28</v>
      </c>
      <c r="D35" s="18">
        <v>18.830000000000002</v>
      </c>
      <c r="E35" s="18">
        <v>46.14</v>
      </c>
      <c r="F35" s="18">
        <f t="shared" si="0"/>
        <v>96.25</v>
      </c>
      <c r="G35" s="18">
        <v>2.77</v>
      </c>
      <c r="H35" s="20" t="s">
        <v>26</v>
      </c>
      <c r="I35" s="18">
        <v>4.29</v>
      </c>
      <c r="J35" s="18">
        <f t="shared" si="1"/>
        <v>7.0600000000000005</v>
      </c>
      <c r="K35" s="19">
        <f t="shared" si="2"/>
        <v>-89.19</v>
      </c>
    </row>
    <row r="36" spans="1:11" ht="12.4" hidden="1" customHeight="1" x14ac:dyDescent="0.2">
      <c r="A36" s="16"/>
      <c r="B36" s="17">
        <v>38265</v>
      </c>
      <c r="C36" s="18">
        <v>29.9</v>
      </c>
      <c r="D36" s="18">
        <v>13.35</v>
      </c>
      <c r="E36" s="18">
        <v>47.169999999999995</v>
      </c>
      <c r="F36" s="18">
        <f t="shared" si="0"/>
        <v>90.419999999999987</v>
      </c>
      <c r="G36" s="18">
        <v>2.81</v>
      </c>
      <c r="H36" s="20" t="s">
        <v>26</v>
      </c>
      <c r="I36" s="18">
        <v>1.1800000000000002</v>
      </c>
      <c r="J36" s="18">
        <f t="shared" si="1"/>
        <v>3.99</v>
      </c>
      <c r="K36" s="19">
        <f t="shared" si="2"/>
        <v>-86.429999999999993</v>
      </c>
    </row>
    <row r="37" spans="1:11" ht="12.4" hidden="1" customHeight="1" x14ac:dyDescent="0.2">
      <c r="A37" s="16"/>
      <c r="B37" s="17">
        <v>38297</v>
      </c>
      <c r="C37" s="18">
        <v>29.2</v>
      </c>
      <c r="D37" s="18">
        <v>17.64</v>
      </c>
      <c r="E37" s="18">
        <v>48.68</v>
      </c>
      <c r="F37" s="18">
        <f t="shared" si="0"/>
        <v>95.52000000000001</v>
      </c>
      <c r="G37" s="18">
        <v>2.81</v>
      </c>
      <c r="H37" s="20" t="s">
        <v>26</v>
      </c>
      <c r="I37" s="18">
        <v>0.53</v>
      </c>
      <c r="J37" s="18">
        <f t="shared" si="1"/>
        <v>3.34</v>
      </c>
      <c r="K37" s="19">
        <f t="shared" si="2"/>
        <v>-92.18</v>
      </c>
    </row>
    <row r="38" spans="1:11" ht="12" hidden="1" customHeight="1" x14ac:dyDescent="0.2">
      <c r="A38" s="16"/>
      <c r="B38" s="17">
        <v>38329</v>
      </c>
      <c r="C38" s="18">
        <v>29.29</v>
      </c>
      <c r="D38" s="18">
        <v>17.34</v>
      </c>
      <c r="E38" s="18">
        <v>49.08</v>
      </c>
      <c r="F38" s="18">
        <f t="shared" si="0"/>
        <v>95.71</v>
      </c>
      <c r="G38" s="18">
        <v>2.83</v>
      </c>
      <c r="H38" s="20" t="s">
        <v>26</v>
      </c>
      <c r="I38" s="18">
        <v>3.25</v>
      </c>
      <c r="J38" s="18">
        <f t="shared" si="1"/>
        <v>6.08</v>
      </c>
      <c r="K38" s="19">
        <f t="shared" si="2"/>
        <v>-89.63</v>
      </c>
    </row>
    <row r="39" spans="1:11" ht="11.25" hidden="1" customHeight="1" x14ac:dyDescent="0.2">
      <c r="A39" s="16"/>
      <c r="B39" s="17">
        <v>38361</v>
      </c>
      <c r="C39" s="18">
        <v>29.76</v>
      </c>
      <c r="D39" s="18">
        <v>18.690000000000001</v>
      </c>
      <c r="E39" s="18">
        <v>48.07</v>
      </c>
      <c r="F39" s="18">
        <f t="shared" si="0"/>
        <v>96.52000000000001</v>
      </c>
      <c r="G39" s="18">
        <v>2.79</v>
      </c>
      <c r="H39" s="20" t="s">
        <v>26</v>
      </c>
      <c r="I39" s="18">
        <v>6.6</v>
      </c>
      <c r="J39" s="18">
        <f t="shared" si="1"/>
        <v>9.39</v>
      </c>
      <c r="K39" s="19">
        <f t="shared" si="2"/>
        <v>-87.13000000000001</v>
      </c>
    </row>
    <row r="40" spans="1:11" ht="11.25" hidden="1" customHeight="1" x14ac:dyDescent="0.2">
      <c r="A40" s="16"/>
      <c r="B40" s="17">
        <v>38393</v>
      </c>
      <c r="C40" s="18">
        <v>40.51</v>
      </c>
      <c r="D40" s="18">
        <v>20.389999999999997</v>
      </c>
      <c r="E40" s="18">
        <v>47.97</v>
      </c>
      <c r="F40" s="18">
        <f t="shared" si="0"/>
        <v>108.86999999999999</v>
      </c>
      <c r="G40" s="18">
        <v>2.78</v>
      </c>
      <c r="H40" s="20" t="s">
        <v>26</v>
      </c>
      <c r="I40" s="18">
        <v>9.65</v>
      </c>
      <c r="J40" s="18">
        <f t="shared" si="1"/>
        <v>12.43</v>
      </c>
      <c r="K40" s="19">
        <f t="shared" si="2"/>
        <v>-96.44</v>
      </c>
    </row>
    <row r="41" spans="1:11" ht="12" hidden="1" customHeight="1" x14ac:dyDescent="0.2">
      <c r="A41" s="16"/>
      <c r="B41" s="17">
        <v>38425</v>
      </c>
      <c r="C41" s="18">
        <v>39.200000000000003</v>
      </c>
      <c r="D41" s="18">
        <v>13.01</v>
      </c>
      <c r="E41" s="18">
        <v>47.9</v>
      </c>
      <c r="F41" s="18">
        <f t="shared" si="0"/>
        <v>100.11</v>
      </c>
      <c r="G41" s="18">
        <v>2.77</v>
      </c>
      <c r="H41" s="20" t="s">
        <v>26</v>
      </c>
      <c r="I41" s="18">
        <v>6.94</v>
      </c>
      <c r="J41" s="18">
        <f t="shared" si="1"/>
        <v>9.7100000000000009</v>
      </c>
      <c r="K41" s="19">
        <f t="shared" si="2"/>
        <v>-90.4</v>
      </c>
    </row>
    <row r="42" spans="1:11" ht="12" hidden="1" customHeight="1" x14ac:dyDescent="0.2">
      <c r="A42" s="16"/>
      <c r="B42" s="17">
        <v>38457</v>
      </c>
      <c r="C42" s="18">
        <v>40</v>
      </c>
      <c r="D42" s="18">
        <v>19.22</v>
      </c>
      <c r="E42" s="18">
        <v>47.940000000000005</v>
      </c>
      <c r="F42" s="18">
        <f t="shared" si="0"/>
        <v>107.16</v>
      </c>
      <c r="G42" s="18">
        <v>2.75</v>
      </c>
      <c r="H42" s="20" t="s">
        <v>26</v>
      </c>
      <c r="I42" s="18">
        <v>6.93</v>
      </c>
      <c r="J42" s="18">
        <f t="shared" si="1"/>
        <v>9.68</v>
      </c>
      <c r="K42" s="19">
        <f t="shared" si="2"/>
        <v>-97.47999999999999</v>
      </c>
    </row>
    <row r="43" spans="1:11" ht="12" hidden="1" customHeight="1" x14ac:dyDescent="0.2">
      <c r="A43" s="16"/>
      <c r="B43" s="17">
        <v>38489</v>
      </c>
      <c r="C43" s="18">
        <v>39.049999999999997</v>
      </c>
      <c r="D43" s="18">
        <v>21.83</v>
      </c>
      <c r="E43" s="18">
        <v>47.54</v>
      </c>
      <c r="F43" s="18">
        <f t="shared" si="0"/>
        <v>108.41999999999999</v>
      </c>
      <c r="G43" s="18">
        <v>2.74</v>
      </c>
      <c r="H43" s="20" t="s">
        <v>26</v>
      </c>
      <c r="I43" s="18">
        <v>5.1100000000000003</v>
      </c>
      <c r="J43" s="18">
        <f t="shared" si="1"/>
        <v>7.8500000000000005</v>
      </c>
      <c r="K43" s="19">
        <f t="shared" si="2"/>
        <v>-100.57</v>
      </c>
    </row>
    <row r="44" spans="1:11" ht="12" hidden="1" customHeight="1" x14ac:dyDescent="0.2">
      <c r="A44" s="16"/>
      <c r="B44" s="17">
        <v>38521</v>
      </c>
      <c r="C44" s="18">
        <v>37.25</v>
      </c>
      <c r="D44" s="18">
        <v>20.260000000000002</v>
      </c>
      <c r="E44" s="18">
        <v>47.120000000000005</v>
      </c>
      <c r="F44" s="18">
        <f t="shared" si="0"/>
        <v>104.63000000000001</v>
      </c>
      <c r="G44" s="18">
        <v>2.71</v>
      </c>
      <c r="H44" s="20" t="s">
        <v>26</v>
      </c>
      <c r="I44" s="18">
        <v>1.6400000000000001</v>
      </c>
      <c r="J44" s="18">
        <f t="shared" si="1"/>
        <v>4.3499999999999996</v>
      </c>
      <c r="K44" s="19">
        <f t="shared" si="2"/>
        <v>-100.28000000000002</v>
      </c>
    </row>
    <row r="45" spans="1:11" ht="15.75" hidden="1" customHeight="1" x14ac:dyDescent="0.2">
      <c r="A45" s="16" t="s">
        <v>29</v>
      </c>
      <c r="B45" s="17">
        <v>38553</v>
      </c>
      <c r="C45" s="18">
        <v>41.46</v>
      </c>
      <c r="D45" s="18">
        <v>28.11</v>
      </c>
      <c r="E45" s="18">
        <v>46.507000000000005</v>
      </c>
      <c r="F45" s="18">
        <f t="shared" si="0"/>
        <v>116.077</v>
      </c>
      <c r="G45" s="18">
        <v>2.71</v>
      </c>
      <c r="H45" s="20" t="s">
        <v>26</v>
      </c>
      <c r="I45" s="18">
        <v>6.3500000000000005</v>
      </c>
      <c r="J45" s="18">
        <f t="shared" si="1"/>
        <v>9.06</v>
      </c>
      <c r="K45" s="19">
        <f t="shared" si="2"/>
        <v>-107.017</v>
      </c>
    </row>
    <row r="46" spans="1:11" ht="12" hidden="1" customHeight="1" x14ac:dyDescent="0.2">
      <c r="A46" s="16"/>
      <c r="B46" s="17">
        <v>38585</v>
      </c>
      <c r="C46" s="18">
        <v>45.59</v>
      </c>
      <c r="D46" s="18">
        <v>32.43</v>
      </c>
      <c r="E46" s="18">
        <v>46.769000000000005</v>
      </c>
      <c r="F46" s="18">
        <f t="shared" si="0"/>
        <v>124.78900000000002</v>
      </c>
      <c r="G46" s="18">
        <v>2.7149999999999999</v>
      </c>
      <c r="H46" s="20" t="s">
        <v>26</v>
      </c>
      <c r="I46" s="18">
        <v>8.2099999999999991</v>
      </c>
      <c r="J46" s="18">
        <f t="shared" si="1"/>
        <v>10.924999999999999</v>
      </c>
      <c r="K46" s="19">
        <f t="shared" si="2"/>
        <v>-113.86400000000002</v>
      </c>
    </row>
    <row r="47" spans="1:11" ht="12" hidden="1" customHeight="1" x14ac:dyDescent="0.2">
      <c r="A47" s="16"/>
      <c r="B47" s="17">
        <v>38617</v>
      </c>
      <c r="C47" s="18">
        <v>44.01</v>
      </c>
      <c r="D47" s="18">
        <v>23.72</v>
      </c>
      <c r="E47" s="18">
        <v>46.25</v>
      </c>
      <c r="F47" s="18">
        <f t="shared" si="0"/>
        <v>113.97999999999999</v>
      </c>
      <c r="G47" s="18">
        <v>2.69</v>
      </c>
      <c r="H47" s="20" t="s">
        <v>26</v>
      </c>
      <c r="I47" s="18">
        <v>3.85</v>
      </c>
      <c r="J47" s="18">
        <f t="shared" si="1"/>
        <v>6.54</v>
      </c>
      <c r="K47" s="19">
        <f t="shared" si="2"/>
        <v>-107.43999999999998</v>
      </c>
    </row>
    <row r="48" spans="1:11" ht="12" hidden="1" customHeight="1" x14ac:dyDescent="0.2">
      <c r="A48" s="16"/>
      <c r="B48" s="17">
        <v>38649</v>
      </c>
      <c r="C48" s="18">
        <v>42.78</v>
      </c>
      <c r="D48" s="18">
        <v>22.11</v>
      </c>
      <c r="E48" s="18">
        <v>45.74</v>
      </c>
      <c r="F48" s="18">
        <f t="shared" si="0"/>
        <v>110.63</v>
      </c>
      <c r="G48" s="18">
        <v>2.69</v>
      </c>
      <c r="H48" s="20" t="s">
        <v>26</v>
      </c>
      <c r="I48" s="18">
        <v>5.9300000000000006</v>
      </c>
      <c r="J48" s="18">
        <f t="shared" si="1"/>
        <v>8.620000000000001</v>
      </c>
      <c r="K48" s="19">
        <f t="shared" si="2"/>
        <v>-102.00999999999999</v>
      </c>
    </row>
    <row r="49" spans="1:11" ht="12" hidden="1" customHeight="1" x14ac:dyDescent="0.2">
      <c r="A49" s="16"/>
      <c r="B49" s="17">
        <v>38681</v>
      </c>
      <c r="C49" s="18">
        <v>45.86</v>
      </c>
      <c r="D49" s="18">
        <v>18.060000000000002</v>
      </c>
      <c r="E49" s="18">
        <v>45.05</v>
      </c>
      <c r="F49" s="18">
        <f t="shared" si="0"/>
        <v>108.97</v>
      </c>
      <c r="G49" s="18">
        <v>0.6</v>
      </c>
      <c r="H49" s="20" t="s">
        <v>26</v>
      </c>
      <c r="I49" s="18">
        <v>2.5300000000000002</v>
      </c>
      <c r="J49" s="18">
        <f t="shared" si="1"/>
        <v>3.1300000000000003</v>
      </c>
      <c r="K49" s="19">
        <f t="shared" si="2"/>
        <v>-105.84</v>
      </c>
    </row>
    <row r="50" spans="1:11" ht="12" hidden="1" customHeight="1" x14ac:dyDescent="0.2">
      <c r="A50" s="16"/>
      <c r="B50" s="17">
        <v>38713</v>
      </c>
      <c r="C50" s="18">
        <v>45.23</v>
      </c>
      <c r="D50" s="18">
        <v>19.68</v>
      </c>
      <c r="E50" s="18">
        <v>45.58</v>
      </c>
      <c r="F50" s="18">
        <f t="shared" si="0"/>
        <v>110.49</v>
      </c>
      <c r="G50" s="18">
        <v>1</v>
      </c>
      <c r="H50" s="20" t="s">
        <v>26</v>
      </c>
      <c r="I50" s="18">
        <v>10.33</v>
      </c>
      <c r="J50" s="18">
        <f t="shared" si="1"/>
        <v>11.33</v>
      </c>
      <c r="K50" s="19">
        <f t="shared" si="2"/>
        <v>-99.16</v>
      </c>
    </row>
    <row r="51" spans="1:11" ht="12" hidden="1" customHeight="1" x14ac:dyDescent="0.2">
      <c r="A51" s="16"/>
      <c r="B51" s="17">
        <v>38745</v>
      </c>
      <c r="C51" s="18">
        <v>44.35</v>
      </c>
      <c r="D51" s="18">
        <v>22.34</v>
      </c>
      <c r="E51" s="18">
        <v>46.529999999999994</v>
      </c>
      <c r="F51" s="18">
        <f t="shared" si="0"/>
        <v>113.22</v>
      </c>
      <c r="G51" s="18">
        <v>1.7</v>
      </c>
      <c r="H51" s="20" t="s">
        <v>26</v>
      </c>
      <c r="I51" s="18">
        <v>27.73</v>
      </c>
      <c r="J51" s="18">
        <f t="shared" si="1"/>
        <v>29.43</v>
      </c>
      <c r="K51" s="19">
        <f t="shared" si="2"/>
        <v>-83.789999999999992</v>
      </c>
    </row>
    <row r="52" spans="1:11" ht="12" hidden="1" customHeight="1" x14ac:dyDescent="0.2">
      <c r="A52" s="16"/>
      <c r="B52" s="17">
        <v>38749</v>
      </c>
      <c r="C52" s="18">
        <v>42.85</v>
      </c>
      <c r="D52" s="18">
        <v>18.86</v>
      </c>
      <c r="E52" s="18">
        <v>46.34</v>
      </c>
      <c r="F52" s="18">
        <f t="shared" si="0"/>
        <v>108.05000000000001</v>
      </c>
      <c r="G52" s="18">
        <v>2.72</v>
      </c>
      <c r="H52" s="20" t="s">
        <v>26</v>
      </c>
      <c r="I52" s="18">
        <v>31.37</v>
      </c>
      <c r="J52" s="18">
        <f t="shared" si="1"/>
        <v>34.090000000000003</v>
      </c>
      <c r="K52" s="19">
        <f t="shared" si="2"/>
        <v>-73.960000000000008</v>
      </c>
    </row>
    <row r="53" spans="1:11" ht="12" hidden="1" customHeight="1" x14ac:dyDescent="0.2">
      <c r="A53" s="16"/>
      <c r="B53" s="17">
        <v>38777</v>
      </c>
      <c r="C53" s="18">
        <v>39.76</v>
      </c>
      <c r="D53" s="18">
        <v>24.199999999999996</v>
      </c>
      <c r="E53" s="18">
        <v>47.3</v>
      </c>
      <c r="F53" s="18">
        <f t="shared" si="0"/>
        <v>111.25999999999999</v>
      </c>
      <c r="G53" s="18">
        <v>2.81</v>
      </c>
      <c r="H53" s="20" t="s">
        <v>26</v>
      </c>
      <c r="I53" s="18">
        <v>35.15</v>
      </c>
      <c r="J53" s="18">
        <f t="shared" si="1"/>
        <v>37.96</v>
      </c>
      <c r="K53" s="19">
        <f t="shared" si="2"/>
        <v>-73.299999999999983</v>
      </c>
    </row>
    <row r="54" spans="1:11" ht="12" hidden="1" customHeight="1" x14ac:dyDescent="0.2">
      <c r="A54" s="16"/>
      <c r="B54" s="17">
        <v>38809</v>
      </c>
      <c r="C54" s="18">
        <v>40.770000000000003</v>
      </c>
      <c r="D54" s="18">
        <v>22.880000000000003</v>
      </c>
      <c r="E54" s="18">
        <v>47.54</v>
      </c>
      <c r="F54" s="18">
        <f t="shared" si="0"/>
        <v>111.19</v>
      </c>
      <c r="G54" s="18">
        <v>2.8</v>
      </c>
      <c r="H54" s="20" t="s">
        <v>26</v>
      </c>
      <c r="I54" s="18">
        <v>28.069999999999997</v>
      </c>
      <c r="J54" s="18">
        <f t="shared" si="1"/>
        <v>30.869999999999997</v>
      </c>
      <c r="K54" s="19">
        <f t="shared" si="2"/>
        <v>-80.319999999999993</v>
      </c>
    </row>
    <row r="55" spans="1:11" ht="12" hidden="1" customHeight="1" x14ac:dyDescent="0.2">
      <c r="A55" s="16"/>
      <c r="B55" s="17">
        <v>38841</v>
      </c>
      <c r="C55" s="18">
        <v>41.04</v>
      </c>
      <c r="D55" s="18">
        <v>32.489999999999995</v>
      </c>
      <c r="E55" s="18">
        <v>49.05</v>
      </c>
      <c r="F55" s="18">
        <f t="shared" si="0"/>
        <v>122.58</v>
      </c>
      <c r="G55" s="18">
        <v>2.85</v>
      </c>
      <c r="H55" s="20" t="s">
        <v>26</v>
      </c>
      <c r="I55" s="18">
        <v>33.699999999999996</v>
      </c>
      <c r="J55" s="18">
        <f t="shared" si="1"/>
        <v>36.549999999999997</v>
      </c>
      <c r="K55" s="19">
        <f t="shared" si="2"/>
        <v>-86.03</v>
      </c>
    </row>
    <row r="56" spans="1:11" ht="12" hidden="1" customHeight="1" x14ac:dyDescent="0.2">
      <c r="A56" s="16"/>
      <c r="B56" s="17">
        <v>38873</v>
      </c>
      <c r="C56" s="18">
        <v>43.17</v>
      </c>
      <c r="D56" s="18">
        <v>36.56</v>
      </c>
      <c r="E56" s="18">
        <v>48.35</v>
      </c>
      <c r="F56" s="18">
        <f t="shared" si="0"/>
        <v>128.08000000000001</v>
      </c>
      <c r="G56" s="18">
        <v>2.86</v>
      </c>
      <c r="H56" s="20" t="s">
        <v>26</v>
      </c>
      <c r="I56" s="18">
        <v>35.899999999999991</v>
      </c>
      <c r="J56" s="18">
        <f t="shared" si="1"/>
        <v>38.759999999999991</v>
      </c>
      <c r="K56" s="19">
        <f t="shared" si="2"/>
        <v>-89.320000000000022</v>
      </c>
    </row>
    <row r="57" spans="1:11" ht="14.25" hidden="1" customHeight="1" x14ac:dyDescent="0.2">
      <c r="A57" s="16" t="s">
        <v>30</v>
      </c>
      <c r="B57" s="17">
        <v>38905</v>
      </c>
      <c r="C57" s="18">
        <v>47.72</v>
      </c>
      <c r="D57" s="18">
        <v>22.04</v>
      </c>
      <c r="E57" s="18">
        <v>48.69</v>
      </c>
      <c r="F57" s="18">
        <f t="shared" si="0"/>
        <v>118.44999999999999</v>
      </c>
      <c r="G57" s="18">
        <v>2.84</v>
      </c>
      <c r="H57" s="20" t="s">
        <v>26</v>
      </c>
      <c r="I57" s="18">
        <v>31.569999999999997</v>
      </c>
      <c r="J57" s="18">
        <f t="shared" si="1"/>
        <v>34.409999999999997</v>
      </c>
      <c r="K57" s="19">
        <f t="shared" si="2"/>
        <v>-84.039999999999992</v>
      </c>
    </row>
    <row r="58" spans="1:11" ht="12" hidden="1" customHeight="1" x14ac:dyDescent="0.2">
      <c r="A58" s="16"/>
      <c r="B58" s="17">
        <v>38937</v>
      </c>
      <c r="C58" s="18">
        <v>52.38</v>
      </c>
      <c r="D58" s="18">
        <v>23.13</v>
      </c>
      <c r="E58" s="18">
        <v>48.47</v>
      </c>
      <c r="F58" s="18">
        <f t="shared" si="0"/>
        <v>123.98</v>
      </c>
      <c r="G58" s="18">
        <v>2.81</v>
      </c>
      <c r="H58" s="20" t="s">
        <v>26</v>
      </c>
      <c r="I58" s="18">
        <v>28.88</v>
      </c>
      <c r="J58" s="18">
        <f t="shared" si="1"/>
        <v>31.689999999999998</v>
      </c>
      <c r="K58" s="19">
        <f t="shared" si="2"/>
        <v>-92.29</v>
      </c>
    </row>
    <row r="59" spans="1:11" ht="13.5" hidden="1" customHeight="1" x14ac:dyDescent="0.2">
      <c r="A59" s="16"/>
      <c r="B59" s="17">
        <v>38969</v>
      </c>
      <c r="C59" s="18">
        <v>59.25</v>
      </c>
      <c r="D59" s="18">
        <v>22.810000000000002</v>
      </c>
      <c r="E59" s="18">
        <v>48.830000000000005</v>
      </c>
      <c r="F59" s="18">
        <f t="shared" si="0"/>
        <v>130.89000000000001</v>
      </c>
      <c r="G59" s="18">
        <v>2.8</v>
      </c>
      <c r="H59" s="20" t="s">
        <v>26</v>
      </c>
      <c r="I59" s="18">
        <v>36.74</v>
      </c>
      <c r="J59" s="18">
        <f t="shared" si="1"/>
        <v>39.54</v>
      </c>
      <c r="K59" s="19">
        <f t="shared" si="2"/>
        <v>-91.350000000000023</v>
      </c>
    </row>
    <row r="60" spans="1:11" ht="12" hidden="1" customHeight="1" x14ac:dyDescent="0.2">
      <c r="A60" s="16"/>
      <c r="B60" s="17">
        <v>39001</v>
      </c>
      <c r="C60" s="18">
        <v>58.62</v>
      </c>
      <c r="D60" s="18">
        <v>27.89</v>
      </c>
      <c r="E60" s="18">
        <v>48.37</v>
      </c>
      <c r="F60" s="18">
        <f t="shared" si="0"/>
        <v>134.88</v>
      </c>
      <c r="G60" s="18">
        <v>2.76</v>
      </c>
      <c r="H60" s="18" t="s">
        <v>26</v>
      </c>
      <c r="I60" s="18">
        <v>35.760000000000005</v>
      </c>
      <c r="J60" s="18">
        <f t="shared" si="1"/>
        <v>38.520000000000003</v>
      </c>
      <c r="K60" s="19">
        <f t="shared" si="2"/>
        <v>-96.359999999999985</v>
      </c>
    </row>
    <row r="61" spans="1:11" ht="12" hidden="1" customHeight="1" x14ac:dyDescent="0.2">
      <c r="A61" s="16"/>
      <c r="B61" s="17">
        <v>39033</v>
      </c>
      <c r="C61" s="18">
        <v>57.36</v>
      </c>
      <c r="D61" s="18">
        <v>20.349999999999998</v>
      </c>
      <c r="E61" s="18">
        <v>50.13</v>
      </c>
      <c r="F61" s="18">
        <f t="shared" si="0"/>
        <v>127.84</v>
      </c>
      <c r="G61" s="18">
        <v>2.78</v>
      </c>
      <c r="H61" s="18" t="s">
        <v>26</v>
      </c>
      <c r="I61" s="18">
        <v>29.24</v>
      </c>
      <c r="J61" s="18">
        <f t="shared" si="1"/>
        <v>32.019999999999996</v>
      </c>
      <c r="K61" s="19">
        <f t="shared" si="2"/>
        <v>-95.820000000000007</v>
      </c>
    </row>
    <row r="62" spans="1:11" ht="12" hidden="1" customHeight="1" x14ac:dyDescent="0.2">
      <c r="A62" s="16"/>
      <c r="B62" s="17">
        <v>39065</v>
      </c>
      <c r="C62" s="18">
        <v>54.12</v>
      </c>
      <c r="D62" s="18">
        <v>28.619999999999997</v>
      </c>
      <c r="E62" s="18">
        <v>49.05</v>
      </c>
      <c r="F62" s="18">
        <f t="shared" si="0"/>
        <v>131.79</v>
      </c>
      <c r="G62" s="18">
        <v>2.76</v>
      </c>
      <c r="H62" s="18" t="s">
        <v>26</v>
      </c>
      <c r="I62" s="18">
        <v>34.56</v>
      </c>
      <c r="J62" s="18">
        <f t="shared" si="1"/>
        <v>37.32</v>
      </c>
      <c r="K62" s="19">
        <f t="shared" si="2"/>
        <v>-94.47</v>
      </c>
    </row>
    <row r="63" spans="1:11" ht="12" hidden="1" customHeight="1" x14ac:dyDescent="0.2">
      <c r="A63" s="16"/>
      <c r="B63" s="17">
        <v>39097</v>
      </c>
      <c r="C63" s="18">
        <v>51.15</v>
      </c>
      <c r="D63" s="18">
        <v>33.909999999999997</v>
      </c>
      <c r="E63" s="18">
        <v>48.95</v>
      </c>
      <c r="F63" s="18">
        <f t="shared" si="0"/>
        <v>134.01</v>
      </c>
      <c r="G63" s="18">
        <v>2.76</v>
      </c>
      <c r="H63" s="18" t="s">
        <v>26</v>
      </c>
      <c r="I63" s="18">
        <v>35.340000000000003</v>
      </c>
      <c r="J63" s="18">
        <f t="shared" si="1"/>
        <v>38.1</v>
      </c>
      <c r="K63" s="19">
        <f t="shared" si="2"/>
        <v>-95.91</v>
      </c>
    </row>
    <row r="64" spans="1:11" ht="12" hidden="1" customHeight="1" x14ac:dyDescent="0.2">
      <c r="A64" s="16"/>
      <c r="B64" s="17">
        <v>39129</v>
      </c>
      <c r="C64" s="18">
        <v>47.76</v>
      </c>
      <c r="D64" s="18">
        <v>17.43</v>
      </c>
      <c r="E64" s="18">
        <v>49.69</v>
      </c>
      <c r="F64" s="18">
        <f t="shared" si="0"/>
        <v>114.88</v>
      </c>
      <c r="G64" s="18">
        <v>2.75</v>
      </c>
      <c r="H64" s="18" t="s">
        <v>26</v>
      </c>
      <c r="I64" s="18">
        <v>33.050000000000004</v>
      </c>
      <c r="J64" s="18">
        <f t="shared" si="1"/>
        <v>35.800000000000004</v>
      </c>
      <c r="K64" s="19">
        <f t="shared" si="2"/>
        <v>-79.079999999999984</v>
      </c>
    </row>
    <row r="65" spans="1:11" ht="12" hidden="1" customHeight="1" x14ac:dyDescent="0.2">
      <c r="A65" s="16"/>
      <c r="B65" s="17">
        <v>39161</v>
      </c>
      <c r="C65" s="18">
        <v>42.88</v>
      </c>
      <c r="D65" s="18">
        <v>29.150000000000002</v>
      </c>
      <c r="E65" s="18">
        <v>50.27</v>
      </c>
      <c r="F65" s="18">
        <f t="shared" si="0"/>
        <v>122.30000000000001</v>
      </c>
      <c r="G65" s="18">
        <v>2.74</v>
      </c>
      <c r="H65" s="18" t="s">
        <v>26</v>
      </c>
      <c r="I65" s="18">
        <v>36.14</v>
      </c>
      <c r="J65" s="18">
        <f t="shared" si="1"/>
        <v>38.880000000000003</v>
      </c>
      <c r="K65" s="19">
        <f t="shared" si="2"/>
        <v>-83.420000000000016</v>
      </c>
    </row>
    <row r="66" spans="1:11" ht="12" hidden="1" customHeight="1" x14ac:dyDescent="0.2">
      <c r="A66" s="16"/>
      <c r="B66" s="17">
        <v>39193</v>
      </c>
      <c r="C66" s="18">
        <v>41.04</v>
      </c>
      <c r="D66" s="18">
        <v>20.56</v>
      </c>
      <c r="E66" s="18">
        <v>49.91</v>
      </c>
      <c r="F66" s="18">
        <f t="shared" si="0"/>
        <v>111.50999999999999</v>
      </c>
      <c r="G66" s="18">
        <v>2.71</v>
      </c>
      <c r="H66" s="18" t="s">
        <v>26</v>
      </c>
      <c r="I66" s="18">
        <v>29.159999999999997</v>
      </c>
      <c r="J66" s="18">
        <f t="shared" si="1"/>
        <v>31.869999999999997</v>
      </c>
      <c r="K66" s="19">
        <f t="shared" si="2"/>
        <v>-79.639999999999986</v>
      </c>
    </row>
    <row r="67" spans="1:11" ht="12" hidden="1" customHeight="1" x14ac:dyDescent="0.2">
      <c r="A67" s="16"/>
      <c r="B67" s="17">
        <v>39225</v>
      </c>
      <c r="C67" s="18">
        <v>40.020000000000003</v>
      </c>
      <c r="D67" s="18">
        <v>29.259999999999998</v>
      </c>
      <c r="E67" s="18">
        <v>49.64</v>
      </c>
      <c r="F67" s="18">
        <f t="shared" si="0"/>
        <v>118.92</v>
      </c>
      <c r="G67" s="18">
        <v>2.71</v>
      </c>
      <c r="H67" s="18" t="s">
        <v>26</v>
      </c>
      <c r="I67" s="18">
        <v>30.650000000000002</v>
      </c>
      <c r="J67" s="18">
        <f t="shared" si="1"/>
        <v>33.36</v>
      </c>
      <c r="K67" s="19">
        <f t="shared" si="2"/>
        <v>-85.56</v>
      </c>
    </row>
    <row r="68" spans="1:11" ht="12" hidden="1" customHeight="1" x14ac:dyDescent="0.2">
      <c r="A68" s="16"/>
      <c r="B68" s="17">
        <v>39257</v>
      </c>
      <c r="C68" s="18">
        <v>40.69</v>
      </c>
      <c r="D68" s="18">
        <v>42.24</v>
      </c>
      <c r="E68" s="18">
        <v>49.04</v>
      </c>
      <c r="F68" s="18">
        <f t="shared" si="0"/>
        <v>131.97</v>
      </c>
      <c r="G68" s="18">
        <v>2.67</v>
      </c>
      <c r="H68" s="18" t="s">
        <v>26</v>
      </c>
      <c r="I68" s="18">
        <v>28.68</v>
      </c>
      <c r="J68" s="18">
        <f t="shared" si="1"/>
        <v>31.35</v>
      </c>
      <c r="K68" s="19">
        <f t="shared" si="2"/>
        <v>-100.62</v>
      </c>
    </row>
    <row r="69" spans="1:11" ht="14.25" hidden="1" customHeight="1" x14ac:dyDescent="0.2">
      <c r="A69" s="16" t="s">
        <v>31</v>
      </c>
      <c r="B69" s="17">
        <v>39264</v>
      </c>
      <c r="C69" s="18">
        <v>47.64</v>
      </c>
      <c r="D69" s="18">
        <v>21.909999999999997</v>
      </c>
      <c r="E69" s="18">
        <v>50.41</v>
      </c>
      <c r="F69" s="18">
        <f t="shared" si="0"/>
        <v>119.96</v>
      </c>
      <c r="G69" s="18">
        <v>2.69</v>
      </c>
      <c r="H69" s="18" t="s">
        <v>26</v>
      </c>
      <c r="I69" s="18">
        <v>38.150000000000006</v>
      </c>
      <c r="J69" s="18">
        <f t="shared" si="1"/>
        <v>40.840000000000003</v>
      </c>
      <c r="K69" s="19">
        <f t="shared" si="2"/>
        <v>-79.11999999999999</v>
      </c>
    </row>
    <row r="70" spans="1:11" ht="12" hidden="1" customHeight="1" x14ac:dyDescent="0.2">
      <c r="A70" s="16"/>
      <c r="B70" s="17">
        <v>39296</v>
      </c>
      <c r="C70" s="18">
        <v>39.659999999999997</v>
      </c>
      <c r="D70" s="18">
        <v>15.430000000000001</v>
      </c>
      <c r="E70" s="18">
        <v>51.34</v>
      </c>
      <c r="F70" s="18">
        <f t="shared" si="0"/>
        <v>106.43</v>
      </c>
      <c r="G70" s="18">
        <v>2.79</v>
      </c>
      <c r="H70" s="18" t="s">
        <v>26</v>
      </c>
      <c r="I70" s="18">
        <v>39.29</v>
      </c>
      <c r="J70" s="18">
        <f t="shared" si="1"/>
        <v>42.08</v>
      </c>
      <c r="K70" s="19">
        <f t="shared" si="2"/>
        <v>-64.350000000000009</v>
      </c>
    </row>
    <row r="71" spans="1:11" ht="12" hidden="1" customHeight="1" x14ac:dyDescent="0.2">
      <c r="A71" s="16"/>
      <c r="B71" s="17">
        <v>39328</v>
      </c>
      <c r="C71" s="18">
        <v>38.04</v>
      </c>
      <c r="D71" s="18">
        <v>15.090000000000002</v>
      </c>
      <c r="E71" s="18">
        <v>51.260000000000005</v>
      </c>
      <c r="F71" s="18">
        <f t="shared" si="0"/>
        <v>104.39000000000001</v>
      </c>
      <c r="G71" s="18">
        <v>2.72</v>
      </c>
      <c r="H71" s="18" t="s">
        <v>26</v>
      </c>
      <c r="I71" s="18">
        <v>35.330000000000005</v>
      </c>
      <c r="J71" s="18">
        <f t="shared" si="1"/>
        <v>38.050000000000004</v>
      </c>
      <c r="K71" s="19">
        <f t="shared" si="2"/>
        <v>-66.34</v>
      </c>
    </row>
    <row r="72" spans="1:11" ht="12" hidden="1" customHeight="1" x14ac:dyDescent="0.2">
      <c r="A72" s="16"/>
      <c r="B72" s="17">
        <v>39360</v>
      </c>
      <c r="C72" s="18">
        <v>39.35</v>
      </c>
      <c r="D72" s="18">
        <v>14.459999999999999</v>
      </c>
      <c r="E72" s="18">
        <v>51.39</v>
      </c>
      <c r="F72" s="18">
        <f t="shared" si="0"/>
        <v>105.2</v>
      </c>
      <c r="G72" s="18">
        <v>2.7</v>
      </c>
      <c r="H72" s="18" t="s">
        <v>26</v>
      </c>
      <c r="I72" s="18">
        <v>36.22</v>
      </c>
      <c r="J72" s="18">
        <f t="shared" si="1"/>
        <v>38.92</v>
      </c>
      <c r="K72" s="19">
        <f t="shared" si="2"/>
        <v>-66.28</v>
      </c>
    </row>
    <row r="73" spans="1:11" ht="12" hidden="1" customHeight="1" x14ac:dyDescent="0.2">
      <c r="A73" s="16"/>
      <c r="B73" s="17">
        <v>39392</v>
      </c>
      <c r="C73" s="18">
        <v>38.26</v>
      </c>
      <c r="D73" s="18">
        <v>17.979999999999997</v>
      </c>
      <c r="E73" s="18">
        <v>53.75</v>
      </c>
      <c r="F73" s="18">
        <f t="shared" si="0"/>
        <v>109.99</v>
      </c>
      <c r="G73" s="18">
        <v>2.78</v>
      </c>
      <c r="H73" s="18" t="s">
        <v>26</v>
      </c>
      <c r="I73" s="18">
        <v>35.869999999999997</v>
      </c>
      <c r="J73" s="18">
        <f t="shared" si="1"/>
        <v>38.65</v>
      </c>
      <c r="K73" s="19">
        <f t="shared" si="2"/>
        <v>-71.34</v>
      </c>
    </row>
    <row r="74" spans="1:11" ht="12" hidden="1" customHeight="1" x14ac:dyDescent="0.2">
      <c r="A74" s="16"/>
      <c r="B74" s="17">
        <v>39424</v>
      </c>
      <c r="C74" s="18">
        <v>35.99</v>
      </c>
      <c r="D74" s="18">
        <v>19.170000000000002</v>
      </c>
      <c r="E74" s="18">
        <v>53.11</v>
      </c>
      <c r="F74" s="18">
        <f t="shared" si="0"/>
        <v>108.27000000000001</v>
      </c>
      <c r="G74" s="18">
        <v>2.76</v>
      </c>
      <c r="H74" s="18" t="s">
        <v>26</v>
      </c>
      <c r="I74" s="18">
        <v>33.159999999999997</v>
      </c>
      <c r="J74" s="18">
        <f t="shared" si="1"/>
        <v>35.919999999999995</v>
      </c>
      <c r="K74" s="19">
        <f t="shared" si="2"/>
        <v>-72.350000000000023</v>
      </c>
    </row>
    <row r="75" spans="1:11" ht="12" hidden="1" customHeight="1" x14ac:dyDescent="0.2">
      <c r="A75" s="16"/>
      <c r="B75" s="17">
        <v>39456</v>
      </c>
      <c r="C75" s="18">
        <v>32.747999999999998</v>
      </c>
      <c r="D75" s="18">
        <v>16.020000000000003</v>
      </c>
      <c r="E75" s="18">
        <v>54.108000000000004</v>
      </c>
      <c r="F75" s="18">
        <f t="shared" si="0"/>
        <v>102.876</v>
      </c>
      <c r="G75" s="18">
        <v>2.742</v>
      </c>
      <c r="H75" s="18" t="s">
        <v>26</v>
      </c>
      <c r="I75" s="18">
        <v>27.776000000000003</v>
      </c>
      <c r="J75" s="18">
        <f t="shared" si="1"/>
        <v>30.518000000000004</v>
      </c>
      <c r="K75" s="19">
        <f t="shared" si="2"/>
        <v>-72.358000000000004</v>
      </c>
    </row>
    <row r="76" spans="1:11" ht="12" hidden="1" customHeight="1" x14ac:dyDescent="0.2">
      <c r="A76" s="16"/>
      <c r="B76" s="17">
        <v>39488</v>
      </c>
      <c r="C76" s="18">
        <v>30.501000000000001</v>
      </c>
      <c r="D76" s="18">
        <v>32.589999999999996</v>
      </c>
      <c r="E76" s="18">
        <v>54.596999999999994</v>
      </c>
      <c r="F76" s="18">
        <f t="shared" si="0"/>
        <v>117.68799999999999</v>
      </c>
      <c r="G76" s="18">
        <v>2.7309999999999999</v>
      </c>
      <c r="H76" s="18" t="s">
        <v>26</v>
      </c>
      <c r="I76" s="18">
        <v>37.896999999999998</v>
      </c>
      <c r="J76" s="18">
        <f t="shared" si="1"/>
        <v>40.628</v>
      </c>
      <c r="K76" s="19">
        <f t="shared" si="2"/>
        <v>-77.059999999999988</v>
      </c>
    </row>
    <row r="77" spans="1:11" ht="12" hidden="1" customHeight="1" x14ac:dyDescent="0.2">
      <c r="A77" s="16"/>
      <c r="B77" s="17">
        <v>39520</v>
      </c>
      <c r="C77" s="18">
        <v>36.101999999999997</v>
      </c>
      <c r="D77" s="18">
        <v>33.768999999999998</v>
      </c>
      <c r="E77" s="18">
        <v>57.272999999999996</v>
      </c>
      <c r="F77" s="18">
        <f t="shared" si="0"/>
        <v>127.14399999999999</v>
      </c>
      <c r="G77" s="18">
        <v>2.8109999999999999</v>
      </c>
      <c r="H77" s="18" t="s">
        <v>26</v>
      </c>
      <c r="I77" s="18">
        <v>31.478999999999999</v>
      </c>
      <c r="J77" s="18">
        <f t="shared" si="1"/>
        <v>34.29</v>
      </c>
      <c r="K77" s="19">
        <f t="shared" si="2"/>
        <v>-92.853999999999985</v>
      </c>
    </row>
    <row r="78" spans="1:11" ht="12" hidden="1" customHeight="1" x14ac:dyDescent="0.2">
      <c r="A78" s="16"/>
      <c r="B78" s="17">
        <v>39552</v>
      </c>
      <c r="C78" s="18">
        <v>35.695999999999998</v>
      </c>
      <c r="D78" s="18">
        <v>41.781999999999996</v>
      </c>
      <c r="E78" s="18">
        <v>55.058999999999997</v>
      </c>
      <c r="F78" s="18">
        <f t="shared" ref="F78:F141" si="3">SUM(C78:E78)</f>
        <v>132.53699999999998</v>
      </c>
      <c r="G78" s="18">
        <v>2.762</v>
      </c>
      <c r="H78" s="18" t="s">
        <v>26</v>
      </c>
      <c r="I78" s="18">
        <v>35.225000000000001</v>
      </c>
      <c r="J78" s="18">
        <f t="shared" ref="J78:J141" si="4">SUM(G78:I78)</f>
        <v>37.987000000000002</v>
      </c>
      <c r="K78" s="19">
        <f t="shared" ref="K78:K141" si="5">+J78-F78</f>
        <v>-94.549999999999983</v>
      </c>
    </row>
    <row r="79" spans="1:11" ht="12" hidden="1" customHeight="1" x14ac:dyDescent="0.2">
      <c r="A79" s="16"/>
      <c r="B79" s="17">
        <v>39584</v>
      </c>
      <c r="C79" s="18">
        <v>34.624000000000002</v>
      </c>
      <c r="D79" s="18">
        <v>34.833999999999996</v>
      </c>
      <c r="E79" s="18">
        <v>54.775999999999996</v>
      </c>
      <c r="F79" s="18">
        <f t="shared" si="3"/>
        <v>124.23399999999999</v>
      </c>
      <c r="G79" s="18">
        <v>2.7490000000000001</v>
      </c>
      <c r="H79" s="18" t="s">
        <v>26</v>
      </c>
      <c r="I79" s="18">
        <v>30.640000000000004</v>
      </c>
      <c r="J79" s="18">
        <f t="shared" si="4"/>
        <v>33.389000000000003</v>
      </c>
      <c r="K79" s="19">
        <f t="shared" si="5"/>
        <v>-90.844999999999999</v>
      </c>
    </row>
    <row r="80" spans="1:11" ht="12" hidden="1" customHeight="1" x14ac:dyDescent="0.2">
      <c r="A80" s="16"/>
      <c r="B80" s="17">
        <v>39616</v>
      </c>
      <c r="C80" s="18">
        <v>34.908999999999999</v>
      </c>
      <c r="D80" s="18">
        <v>34.378999999999998</v>
      </c>
      <c r="E80" s="18">
        <v>55.017000000000003</v>
      </c>
      <c r="F80" s="18">
        <f t="shared" si="3"/>
        <v>124.30500000000001</v>
      </c>
      <c r="G80" s="18">
        <v>2.7959999999999998</v>
      </c>
      <c r="H80" s="18" t="s">
        <v>26</v>
      </c>
      <c r="I80" s="18">
        <v>32.807000000000002</v>
      </c>
      <c r="J80" s="18">
        <f t="shared" si="4"/>
        <v>35.603000000000002</v>
      </c>
      <c r="K80" s="19">
        <f t="shared" si="5"/>
        <v>-88.701999999999998</v>
      </c>
    </row>
    <row r="81" spans="1:11" ht="12" hidden="1" customHeight="1" x14ac:dyDescent="0.2">
      <c r="A81" s="16" t="s">
        <v>32</v>
      </c>
      <c r="B81" s="17">
        <v>39648</v>
      </c>
      <c r="C81" s="18">
        <v>36.362000000000002</v>
      </c>
      <c r="D81" s="18">
        <v>38.141999999999996</v>
      </c>
      <c r="E81" s="18">
        <v>55.931000000000004</v>
      </c>
      <c r="F81" s="18">
        <f t="shared" si="3"/>
        <v>130.435</v>
      </c>
      <c r="G81" s="18">
        <v>2.8180000000000001</v>
      </c>
      <c r="H81" s="18" t="s">
        <v>26</v>
      </c>
      <c r="I81" s="18">
        <v>38.071000000000005</v>
      </c>
      <c r="J81" s="18">
        <f t="shared" si="4"/>
        <v>40.889000000000003</v>
      </c>
      <c r="K81" s="19">
        <f t="shared" si="5"/>
        <v>-89.545999999999992</v>
      </c>
    </row>
    <row r="82" spans="1:11" ht="12" hidden="1" customHeight="1" x14ac:dyDescent="0.2">
      <c r="A82" s="16"/>
      <c r="B82" s="17">
        <v>39680</v>
      </c>
      <c r="C82" s="18">
        <v>32.667999999999999</v>
      </c>
      <c r="D82" s="18">
        <v>27.759999999999998</v>
      </c>
      <c r="E82" s="18">
        <v>55.674999999999997</v>
      </c>
      <c r="F82" s="18">
        <f t="shared" si="3"/>
        <v>116.10299999999999</v>
      </c>
      <c r="G82" s="18">
        <v>2.83</v>
      </c>
      <c r="H82" s="18" t="s">
        <v>26</v>
      </c>
      <c r="I82" s="18">
        <v>32.613</v>
      </c>
      <c r="J82" s="18">
        <f t="shared" si="4"/>
        <v>35.442999999999998</v>
      </c>
      <c r="K82" s="19">
        <f t="shared" si="5"/>
        <v>-80.66</v>
      </c>
    </row>
    <row r="83" spans="1:11" ht="15" hidden="1" customHeight="1" x14ac:dyDescent="0.2">
      <c r="A83" s="16"/>
      <c r="B83" s="17">
        <v>39712</v>
      </c>
      <c r="C83" s="18">
        <v>30.22</v>
      </c>
      <c r="D83" s="18">
        <v>33.700000000000003</v>
      </c>
      <c r="E83" s="18">
        <v>58.831000000000003</v>
      </c>
      <c r="F83" s="18">
        <f t="shared" si="3"/>
        <v>122.751</v>
      </c>
      <c r="G83" s="18">
        <v>2.9</v>
      </c>
      <c r="H83" s="18" t="s">
        <v>26</v>
      </c>
      <c r="I83" s="18">
        <v>35.548999999999999</v>
      </c>
      <c r="J83" s="18">
        <f t="shared" si="4"/>
        <v>38.448999999999998</v>
      </c>
      <c r="K83" s="19">
        <f t="shared" si="5"/>
        <v>-84.302000000000007</v>
      </c>
    </row>
    <row r="84" spans="1:11" ht="12" hidden="1" customHeight="1" x14ac:dyDescent="0.2">
      <c r="A84" s="16"/>
      <c r="B84" s="17">
        <v>39744</v>
      </c>
      <c r="C84" s="18">
        <v>30.568000000000001</v>
      </c>
      <c r="D84" s="18">
        <v>24.468</v>
      </c>
      <c r="E84" s="18">
        <v>59.819000000000003</v>
      </c>
      <c r="F84" s="18">
        <f t="shared" si="3"/>
        <v>114.855</v>
      </c>
      <c r="G84" s="18">
        <v>2.9870000000000001</v>
      </c>
      <c r="H84" s="18" t="s">
        <v>26</v>
      </c>
      <c r="I84" s="18">
        <v>32.398000000000003</v>
      </c>
      <c r="J84" s="18">
        <f t="shared" si="4"/>
        <v>35.385000000000005</v>
      </c>
      <c r="K84" s="19">
        <f t="shared" si="5"/>
        <v>-79.47</v>
      </c>
    </row>
    <row r="85" spans="1:11" ht="12" hidden="1" customHeight="1" x14ac:dyDescent="0.2">
      <c r="A85" s="16"/>
      <c r="B85" s="17">
        <v>39776</v>
      </c>
      <c r="C85" s="18">
        <v>34.180999999999997</v>
      </c>
      <c r="D85" s="18">
        <v>21.378</v>
      </c>
      <c r="E85" s="18">
        <v>60.257999999999996</v>
      </c>
      <c r="F85" s="18">
        <f t="shared" si="3"/>
        <v>115.81699999999999</v>
      </c>
      <c r="G85" s="18">
        <v>3.05</v>
      </c>
      <c r="H85" s="18" t="s">
        <v>26</v>
      </c>
      <c r="I85" s="18">
        <v>33.216999999999999</v>
      </c>
      <c r="J85" s="18">
        <f t="shared" si="4"/>
        <v>36.266999999999996</v>
      </c>
      <c r="K85" s="19">
        <f t="shared" si="5"/>
        <v>-79.55</v>
      </c>
    </row>
    <row r="86" spans="1:11" ht="12" hidden="1" customHeight="1" x14ac:dyDescent="0.2">
      <c r="A86" s="16"/>
      <c r="B86" s="17">
        <v>39808</v>
      </c>
      <c r="C86" s="18">
        <v>31.869</v>
      </c>
      <c r="D86" s="18">
        <v>32.234999999999999</v>
      </c>
      <c r="E86" s="18">
        <v>62.477000000000004</v>
      </c>
      <c r="F86" s="18">
        <f t="shared" si="3"/>
        <v>126.581</v>
      </c>
      <c r="G86" s="18">
        <v>3.0510000000000002</v>
      </c>
      <c r="H86" s="18" t="s">
        <v>26</v>
      </c>
      <c r="I86" s="18">
        <v>36.792000000000009</v>
      </c>
      <c r="J86" s="18">
        <f t="shared" si="4"/>
        <v>39.843000000000011</v>
      </c>
      <c r="K86" s="19">
        <f t="shared" si="5"/>
        <v>-86.738</v>
      </c>
    </row>
    <row r="87" spans="1:11" ht="12" hidden="1" customHeight="1" x14ac:dyDescent="0.2">
      <c r="A87" s="16"/>
      <c r="B87" s="17">
        <v>39840</v>
      </c>
      <c r="C87" s="18">
        <v>33.61</v>
      </c>
      <c r="D87" s="18">
        <v>29.932000000000002</v>
      </c>
      <c r="E87" s="18">
        <v>62.295000000000002</v>
      </c>
      <c r="F87" s="18">
        <f t="shared" si="3"/>
        <v>125.837</v>
      </c>
      <c r="G87" s="18">
        <v>3.141</v>
      </c>
      <c r="H87" s="18" t="s">
        <v>26</v>
      </c>
      <c r="I87" s="18">
        <v>31.573</v>
      </c>
      <c r="J87" s="18">
        <f t="shared" si="4"/>
        <v>34.713999999999999</v>
      </c>
      <c r="K87" s="19">
        <f t="shared" si="5"/>
        <v>-91.123000000000005</v>
      </c>
    </row>
    <row r="88" spans="1:11" ht="12" hidden="1" customHeight="1" x14ac:dyDescent="0.2">
      <c r="A88" s="16"/>
      <c r="B88" s="17">
        <v>39872</v>
      </c>
      <c r="C88" s="18">
        <v>30.402000000000001</v>
      </c>
      <c r="D88" s="18">
        <v>23.792000000000002</v>
      </c>
      <c r="E88" s="18">
        <v>60.530999999999999</v>
      </c>
      <c r="F88" s="18">
        <f t="shared" si="3"/>
        <v>114.72499999999999</v>
      </c>
      <c r="G88" s="18">
        <v>3.093</v>
      </c>
      <c r="H88" s="18" t="s">
        <v>26</v>
      </c>
      <c r="I88" s="18">
        <v>34.311999999999998</v>
      </c>
      <c r="J88" s="18">
        <f t="shared" si="4"/>
        <v>37.405000000000001</v>
      </c>
      <c r="K88" s="19">
        <f t="shared" si="5"/>
        <v>-77.319999999999993</v>
      </c>
    </row>
    <row r="89" spans="1:11" ht="12" hidden="1" customHeight="1" x14ac:dyDescent="0.2">
      <c r="A89" s="16"/>
      <c r="B89" s="17">
        <v>39873</v>
      </c>
      <c r="C89" s="18">
        <v>29.591000000000001</v>
      </c>
      <c r="D89" s="18">
        <v>28.869</v>
      </c>
      <c r="E89" s="18">
        <v>60.774000000000001</v>
      </c>
      <c r="F89" s="18">
        <f t="shared" si="3"/>
        <v>119.23400000000001</v>
      </c>
      <c r="G89" s="18">
        <v>2.9990000000000001</v>
      </c>
      <c r="H89" s="18" t="s">
        <v>26</v>
      </c>
      <c r="I89" s="18">
        <v>36.924999999999997</v>
      </c>
      <c r="J89" s="18">
        <f t="shared" si="4"/>
        <v>39.923999999999999</v>
      </c>
      <c r="K89" s="19">
        <f t="shared" si="5"/>
        <v>-79.31</v>
      </c>
    </row>
    <row r="90" spans="1:11" ht="12" hidden="1" customHeight="1" x14ac:dyDescent="0.2">
      <c r="A90" s="16"/>
      <c r="B90" s="17">
        <v>39904</v>
      </c>
      <c r="C90" s="18">
        <v>33.046999999999997</v>
      </c>
      <c r="D90" s="18">
        <v>34.295000000000002</v>
      </c>
      <c r="E90" s="18">
        <v>60.774000000000001</v>
      </c>
      <c r="F90" s="18">
        <f t="shared" si="3"/>
        <v>128.11599999999999</v>
      </c>
      <c r="G90" s="18">
        <v>2.9990000000000001</v>
      </c>
      <c r="H90" s="18" t="s">
        <v>26</v>
      </c>
      <c r="I90" s="18">
        <v>36.924999999999997</v>
      </c>
      <c r="J90" s="18">
        <f t="shared" si="4"/>
        <v>39.923999999999999</v>
      </c>
      <c r="K90" s="19">
        <f t="shared" si="5"/>
        <v>-88.191999999999979</v>
      </c>
    </row>
    <row r="91" spans="1:11" ht="12" hidden="1" customHeight="1" x14ac:dyDescent="0.2">
      <c r="A91" s="16"/>
      <c r="B91" s="17">
        <v>39936</v>
      </c>
      <c r="C91" s="18">
        <v>38.598999999999997</v>
      </c>
      <c r="D91" s="18">
        <v>37.646000000000001</v>
      </c>
      <c r="E91" s="18">
        <v>58.58</v>
      </c>
      <c r="F91" s="18">
        <f t="shared" si="3"/>
        <v>134.82499999999999</v>
      </c>
      <c r="G91" s="18">
        <v>2.8559999999999999</v>
      </c>
      <c r="H91" s="18" t="s">
        <v>26</v>
      </c>
      <c r="I91" s="18">
        <v>39.356000000000002</v>
      </c>
      <c r="J91" s="18">
        <f t="shared" si="4"/>
        <v>42.212000000000003</v>
      </c>
      <c r="K91" s="19">
        <f t="shared" si="5"/>
        <v>-92.612999999999985</v>
      </c>
    </row>
    <row r="92" spans="1:11" ht="12" hidden="1" customHeight="1" x14ac:dyDescent="0.2">
      <c r="A92" s="16"/>
      <c r="B92" s="17">
        <v>39968</v>
      </c>
      <c r="C92" s="18">
        <v>38.51</v>
      </c>
      <c r="D92" s="18">
        <v>31.603999999999999</v>
      </c>
      <c r="E92" s="18">
        <v>54.096999999999994</v>
      </c>
      <c r="F92" s="18">
        <f t="shared" si="3"/>
        <v>124.211</v>
      </c>
      <c r="G92" s="18">
        <v>2.8450000000000002</v>
      </c>
      <c r="H92" s="18" t="s">
        <v>26</v>
      </c>
      <c r="I92" s="18">
        <v>40.247</v>
      </c>
      <c r="J92" s="18">
        <f t="shared" si="4"/>
        <v>43.091999999999999</v>
      </c>
      <c r="K92" s="19">
        <f t="shared" si="5"/>
        <v>-81.119</v>
      </c>
    </row>
    <row r="93" spans="1:11" ht="14.25" hidden="1" customHeight="1" x14ac:dyDescent="0.2">
      <c r="A93" s="16" t="s">
        <v>33</v>
      </c>
      <c r="B93" s="17">
        <v>40000</v>
      </c>
      <c r="C93" s="18">
        <v>35.994</v>
      </c>
      <c r="D93" s="18">
        <v>21.703999999999997</v>
      </c>
      <c r="E93" s="18">
        <v>54.098999999999997</v>
      </c>
      <c r="F93" s="18">
        <f t="shared" si="3"/>
        <v>111.797</v>
      </c>
      <c r="G93" s="18">
        <v>2.8180000000000001</v>
      </c>
      <c r="H93" s="18" t="s">
        <v>26</v>
      </c>
      <c r="I93" s="18">
        <v>36.100999999999992</v>
      </c>
      <c r="J93" s="18">
        <f t="shared" si="4"/>
        <v>38.91899999999999</v>
      </c>
      <c r="K93" s="19">
        <f t="shared" si="5"/>
        <v>-72.878000000000014</v>
      </c>
    </row>
    <row r="94" spans="1:11" ht="12" hidden="1" customHeight="1" x14ac:dyDescent="0.2">
      <c r="A94" s="16"/>
      <c r="B94" s="17">
        <v>40032</v>
      </c>
      <c r="C94" s="18">
        <v>34.082000000000001</v>
      </c>
      <c r="D94" s="18">
        <v>19.962</v>
      </c>
      <c r="E94" s="18">
        <v>88.521999999999991</v>
      </c>
      <c r="F94" s="18">
        <f t="shared" si="3"/>
        <v>142.56599999999997</v>
      </c>
      <c r="G94" s="18">
        <v>2.7749999999999999</v>
      </c>
      <c r="H94" s="18" t="s">
        <v>26</v>
      </c>
      <c r="I94" s="18">
        <v>32.047000000000004</v>
      </c>
      <c r="J94" s="18">
        <f t="shared" si="4"/>
        <v>34.822000000000003</v>
      </c>
      <c r="K94" s="19">
        <f t="shared" si="5"/>
        <v>-107.74399999999997</v>
      </c>
    </row>
    <row r="95" spans="1:11" ht="15" hidden="1" customHeight="1" x14ac:dyDescent="0.2">
      <c r="A95" s="16"/>
      <c r="B95" s="17">
        <v>40064</v>
      </c>
      <c r="C95" s="18">
        <v>33.610999999999997</v>
      </c>
      <c r="D95" s="18">
        <v>24.564999999999998</v>
      </c>
      <c r="E95" s="18">
        <v>92.643000000000001</v>
      </c>
      <c r="F95" s="18">
        <f t="shared" si="3"/>
        <v>150.81899999999999</v>
      </c>
      <c r="G95" s="18">
        <v>2.7149999999999999</v>
      </c>
      <c r="H95" s="18" t="s">
        <v>26</v>
      </c>
      <c r="I95" s="18">
        <v>37.615999999999993</v>
      </c>
      <c r="J95" s="18">
        <f t="shared" si="4"/>
        <v>40.330999999999989</v>
      </c>
      <c r="K95" s="19">
        <f t="shared" si="5"/>
        <v>-110.488</v>
      </c>
    </row>
    <row r="96" spans="1:11" ht="12" hidden="1" customHeight="1" x14ac:dyDescent="0.2">
      <c r="A96" s="16"/>
      <c r="B96" s="17">
        <v>40096</v>
      </c>
      <c r="C96" s="18">
        <v>34.42</v>
      </c>
      <c r="D96" s="18">
        <v>23.737000000000002</v>
      </c>
      <c r="E96" s="18">
        <v>91.677999999999997</v>
      </c>
      <c r="F96" s="18">
        <f t="shared" si="3"/>
        <v>149.83500000000001</v>
      </c>
      <c r="G96" s="18">
        <v>2.7080000000000002</v>
      </c>
      <c r="H96" s="18" t="s">
        <v>26</v>
      </c>
      <c r="I96" s="18">
        <v>31.327999999999999</v>
      </c>
      <c r="J96" s="18">
        <f t="shared" si="4"/>
        <v>34.036000000000001</v>
      </c>
      <c r="K96" s="19">
        <f t="shared" si="5"/>
        <v>-115.79900000000001</v>
      </c>
    </row>
    <row r="97" spans="1:11" ht="12" hidden="1" customHeight="1" x14ac:dyDescent="0.2">
      <c r="A97" s="16"/>
      <c r="B97" s="17">
        <v>40128</v>
      </c>
      <c r="C97" s="18">
        <v>29.981999999999999</v>
      </c>
      <c r="D97" s="18">
        <v>29.065000000000001</v>
      </c>
      <c r="E97" s="18">
        <v>93.275000000000006</v>
      </c>
      <c r="F97" s="18">
        <f t="shared" si="3"/>
        <v>152.322</v>
      </c>
      <c r="G97" s="18">
        <v>2.7349999999999999</v>
      </c>
      <c r="H97" s="18" t="s">
        <v>26</v>
      </c>
      <c r="I97" s="18">
        <v>36.097999999999999</v>
      </c>
      <c r="J97" s="18">
        <f t="shared" si="4"/>
        <v>38.832999999999998</v>
      </c>
      <c r="K97" s="19">
        <f t="shared" si="5"/>
        <v>-113.489</v>
      </c>
    </row>
    <row r="98" spans="1:11" ht="12" hidden="1" customHeight="1" x14ac:dyDescent="0.2">
      <c r="A98" s="16"/>
      <c r="B98" s="17">
        <v>40160</v>
      </c>
      <c r="C98" s="18">
        <v>52.512999999999998</v>
      </c>
      <c r="D98" s="18">
        <v>44.851999999999997</v>
      </c>
      <c r="E98" s="18">
        <v>88.431000000000012</v>
      </c>
      <c r="F98" s="18">
        <f t="shared" si="3"/>
        <v>185.79599999999999</v>
      </c>
      <c r="G98" s="18">
        <v>2.6659999999999999</v>
      </c>
      <c r="H98" s="18" t="s">
        <v>26</v>
      </c>
      <c r="I98" s="18">
        <v>33.595999999999997</v>
      </c>
      <c r="J98" s="18">
        <f t="shared" si="4"/>
        <v>36.261999999999993</v>
      </c>
      <c r="K98" s="19">
        <f t="shared" si="5"/>
        <v>-149.53399999999999</v>
      </c>
    </row>
    <row r="99" spans="1:11" ht="12" hidden="1" customHeight="1" x14ac:dyDescent="0.2">
      <c r="A99" s="16"/>
      <c r="B99" s="17">
        <v>40192</v>
      </c>
      <c r="C99" s="18">
        <v>53.076999999999998</v>
      </c>
      <c r="D99" s="18">
        <v>39.116999999999997</v>
      </c>
      <c r="E99" s="18">
        <v>89.028999999999996</v>
      </c>
      <c r="F99" s="18">
        <f t="shared" si="3"/>
        <v>181.22299999999998</v>
      </c>
      <c r="G99" s="18">
        <v>2.6829999999999998</v>
      </c>
      <c r="H99" s="18" t="s">
        <v>26</v>
      </c>
      <c r="I99" s="18">
        <v>32.761000000000003</v>
      </c>
      <c r="J99" s="18">
        <f t="shared" si="4"/>
        <v>35.444000000000003</v>
      </c>
      <c r="K99" s="19">
        <f t="shared" si="5"/>
        <v>-145.779</v>
      </c>
    </row>
    <row r="100" spans="1:11" ht="12" hidden="1" customHeight="1" x14ac:dyDescent="0.2">
      <c r="A100" s="16"/>
      <c r="B100" s="17">
        <v>40224</v>
      </c>
      <c r="C100" s="18">
        <v>46.658999999999999</v>
      </c>
      <c r="D100" s="18">
        <v>33.168999999999997</v>
      </c>
      <c r="E100" s="18">
        <v>87.721000000000004</v>
      </c>
      <c r="F100" s="18">
        <f t="shared" si="3"/>
        <v>167.54900000000001</v>
      </c>
      <c r="G100" s="18">
        <v>2.6440000000000001</v>
      </c>
      <c r="H100" s="18" t="s">
        <v>26</v>
      </c>
      <c r="I100" s="18">
        <v>25.022000000000002</v>
      </c>
      <c r="J100" s="18">
        <f t="shared" si="4"/>
        <v>27.666000000000004</v>
      </c>
      <c r="K100" s="19">
        <f t="shared" si="5"/>
        <v>-139.88300000000001</v>
      </c>
    </row>
    <row r="101" spans="1:11" ht="12" hidden="1" customHeight="1" x14ac:dyDescent="0.2">
      <c r="A101" s="16"/>
      <c r="B101" s="17">
        <v>40256</v>
      </c>
      <c r="C101" s="18">
        <v>47.091999999999999</v>
      </c>
      <c r="D101" s="18">
        <v>31.190999999999995</v>
      </c>
      <c r="E101" s="18">
        <v>85.8</v>
      </c>
      <c r="F101" s="18">
        <f t="shared" si="3"/>
        <v>164.08299999999997</v>
      </c>
      <c r="G101" s="18">
        <v>2.5859999999999999</v>
      </c>
      <c r="H101" s="18" t="s">
        <v>26</v>
      </c>
      <c r="I101" s="18">
        <v>28.067999999999998</v>
      </c>
      <c r="J101" s="18">
        <f t="shared" si="4"/>
        <v>30.653999999999996</v>
      </c>
      <c r="K101" s="19">
        <f t="shared" si="5"/>
        <v>-133.42899999999997</v>
      </c>
    </row>
    <row r="102" spans="1:11" ht="12" hidden="1" customHeight="1" x14ac:dyDescent="0.2">
      <c r="A102" s="16"/>
      <c r="B102" s="17">
        <v>40288</v>
      </c>
      <c r="C102" s="18">
        <v>52.040999999999997</v>
      </c>
      <c r="D102" s="18">
        <v>27.341000000000001</v>
      </c>
      <c r="E102" s="18">
        <v>84.344000000000008</v>
      </c>
      <c r="F102" s="18">
        <f t="shared" si="3"/>
        <v>163.726</v>
      </c>
      <c r="G102" s="18">
        <v>2.5449999999999999</v>
      </c>
      <c r="H102" s="18" t="s">
        <v>26</v>
      </c>
      <c r="I102" s="18">
        <v>26.974</v>
      </c>
      <c r="J102" s="18">
        <f t="shared" si="4"/>
        <v>29.518999999999998</v>
      </c>
      <c r="K102" s="19">
        <f t="shared" si="5"/>
        <v>-134.20699999999999</v>
      </c>
    </row>
    <row r="103" spans="1:11" ht="12" hidden="1" customHeight="1" x14ac:dyDescent="0.2">
      <c r="A103" s="16"/>
      <c r="B103" s="17">
        <v>40320</v>
      </c>
      <c r="C103" s="18">
        <v>50.313000000000002</v>
      </c>
      <c r="D103" s="18">
        <v>32.463000000000001</v>
      </c>
      <c r="E103" s="18">
        <v>85.811000000000007</v>
      </c>
      <c r="F103" s="18">
        <f t="shared" si="3"/>
        <v>168.58700000000002</v>
      </c>
      <c r="G103" s="18">
        <v>2.6179999999999999</v>
      </c>
      <c r="H103" s="18" t="s">
        <v>26</v>
      </c>
      <c r="I103" s="18">
        <v>32.603999999999999</v>
      </c>
      <c r="J103" s="18">
        <f t="shared" si="4"/>
        <v>35.222000000000001</v>
      </c>
      <c r="K103" s="19">
        <f t="shared" si="5"/>
        <v>-133.36500000000001</v>
      </c>
    </row>
    <row r="104" spans="1:11" ht="12" hidden="1" customHeight="1" x14ac:dyDescent="0.2">
      <c r="A104" s="16"/>
      <c r="B104" s="17">
        <v>40352</v>
      </c>
      <c r="C104" s="18">
        <v>103.15</v>
      </c>
      <c r="D104" s="18">
        <v>28.498000000000005</v>
      </c>
      <c r="E104" s="18">
        <v>85.27</v>
      </c>
      <c r="F104" s="18">
        <f t="shared" si="3"/>
        <v>216.91800000000001</v>
      </c>
      <c r="G104" s="18">
        <v>2.6230000000000002</v>
      </c>
      <c r="H104" s="18" t="s">
        <v>26</v>
      </c>
      <c r="I104" s="18">
        <v>32.970999999999997</v>
      </c>
      <c r="J104" s="18">
        <f t="shared" si="4"/>
        <v>35.593999999999994</v>
      </c>
      <c r="K104" s="19">
        <f t="shared" si="5"/>
        <v>-181.32400000000001</v>
      </c>
    </row>
    <row r="105" spans="1:11" ht="14.25" hidden="1" customHeight="1" x14ac:dyDescent="0.2">
      <c r="A105" s="16" t="s">
        <v>34</v>
      </c>
      <c r="B105" s="17">
        <v>40360</v>
      </c>
      <c r="C105" s="18">
        <v>99.983999999999995</v>
      </c>
      <c r="D105" s="18">
        <v>28.9</v>
      </c>
      <c r="E105" s="18">
        <v>84.986999999999995</v>
      </c>
      <c r="F105" s="18">
        <f t="shared" si="3"/>
        <v>213.87099999999998</v>
      </c>
      <c r="G105" s="18">
        <v>2.5760000000000001</v>
      </c>
      <c r="H105" s="18" t="s">
        <v>26</v>
      </c>
      <c r="I105" s="18">
        <v>24.731000000000002</v>
      </c>
      <c r="J105" s="18">
        <f t="shared" si="4"/>
        <v>27.307000000000002</v>
      </c>
      <c r="K105" s="19">
        <f t="shared" si="5"/>
        <v>-186.56399999999996</v>
      </c>
    </row>
    <row r="106" spans="1:11" ht="12" hidden="1" customHeight="1" x14ac:dyDescent="0.2">
      <c r="A106" s="16"/>
      <c r="B106" s="17">
        <v>40392</v>
      </c>
      <c r="C106" s="18">
        <v>102.285</v>
      </c>
      <c r="D106" s="18">
        <v>30.992999999999999</v>
      </c>
      <c r="E106" s="18">
        <v>90.046999999999997</v>
      </c>
      <c r="F106" s="18">
        <f t="shared" si="3"/>
        <v>223.32499999999999</v>
      </c>
      <c r="G106" s="18">
        <v>2.6139999999999999</v>
      </c>
      <c r="H106" s="18" t="s">
        <v>26</v>
      </c>
      <c r="I106" s="18">
        <v>24.553000000000001</v>
      </c>
      <c r="J106" s="18">
        <f t="shared" si="4"/>
        <v>27.167000000000002</v>
      </c>
      <c r="K106" s="19">
        <f t="shared" si="5"/>
        <v>-196.15799999999999</v>
      </c>
    </row>
    <row r="107" spans="1:11" ht="12" hidden="1" customHeight="1" x14ac:dyDescent="0.2">
      <c r="A107" s="16"/>
      <c r="B107" s="17">
        <v>40424</v>
      </c>
      <c r="C107" s="18">
        <v>94.603999999999999</v>
      </c>
      <c r="D107" s="18">
        <v>45.040000000000006</v>
      </c>
      <c r="E107" s="18">
        <v>89.897999999999996</v>
      </c>
      <c r="F107" s="18">
        <f t="shared" si="3"/>
        <v>229.542</v>
      </c>
      <c r="G107" s="18">
        <v>2.577</v>
      </c>
      <c r="H107" s="18" t="s">
        <v>26</v>
      </c>
      <c r="I107" s="18">
        <v>29.387</v>
      </c>
      <c r="J107" s="18">
        <f t="shared" si="4"/>
        <v>31.963999999999999</v>
      </c>
      <c r="K107" s="19">
        <f t="shared" si="5"/>
        <v>-197.578</v>
      </c>
    </row>
    <row r="108" spans="1:11" ht="12" hidden="1" customHeight="1" x14ac:dyDescent="0.2">
      <c r="A108" s="16"/>
      <c r="B108" s="17">
        <v>40456</v>
      </c>
      <c r="C108" s="18">
        <v>85.292000000000002</v>
      </c>
      <c r="D108" s="18">
        <v>36.730000000000004</v>
      </c>
      <c r="E108" s="18">
        <v>89.073000000000008</v>
      </c>
      <c r="F108" s="18">
        <f t="shared" si="3"/>
        <v>211.09500000000003</v>
      </c>
      <c r="G108" s="18">
        <v>2.5539999999999998</v>
      </c>
      <c r="H108" s="18" t="s">
        <v>26</v>
      </c>
      <c r="I108" s="18">
        <v>27.477999999999998</v>
      </c>
      <c r="J108" s="18">
        <f t="shared" si="4"/>
        <v>30.031999999999996</v>
      </c>
      <c r="K108" s="19">
        <f t="shared" si="5"/>
        <v>-181.06300000000005</v>
      </c>
    </row>
    <row r="109" spans="1:11" ht="12" hidden="1" customHeight="1" x14ac:dyDescent="0.2">
      <c r="A109" s="16"/>
      <c r="B109" s="17">
        <v>40488</v>
      </c>
      <c r="C109" s="18">
        <v>79.001000000000005</v>
      </c>
      <c r="D109" s="18">
        <v>42.933999999999997</v>
      </c>
      <c r="E109" s="18">
        <v>86.787999999999997</v>
      </c>
      <c r="F109" s="18">
        <f t="shared" si="3"/>
        <v>208.72300000000001</v>
      </c>
      <c r="G109" s="18">
        <v>2.5739999999999998</v>
      </c>
      <c r="H109" s="18" t="s">
        <v>26</v>
      </c>
      <c r="I109" s="18">
        <v>29.442</v>
      </c>
      <c r="J109" s="18">
        <f t="shared" si="4"/>
        <v>32.015999999999998</v>
      </c>
      <c r="K109" s="19">
        <f t="shared" si="5"/>
        <v>-176.70700000000002</v>
      </c>
    </row>
    <row r="110" spans="1:11" ht="12" hidden="1" customHeight="1" x14ac:dyDescent="0.2">
      <c r="A110" s="16"/>
      <c r="B110" s="17">
        <v>40520</v>
      </c>
      <c r="C110" s="18">
        <v>84.218999999999994</v>
      </c>
      <c r="D110" s="18">
        <v>46.738</v>
      </c>
      <c r="E110" s="18">
        <v>85.063999999999993</v>
      </c>
      <c r="F110" s="18">
        <f t="shared" si="3"/>
        <v>216.02099999999999</v>
      </c>
      <c r="G110" s="18">
        <v>2.4540000000000002</v>
      </c>
      <c r="H110" s="18" t="s">
        <v>26</v>
      </c>
      <c r="I110" s="18">
        <v>33.840000000000003</v>
      </c>
      <c r="J110" s="18">
        <f t="shared" si="4"/>
        <v>36.294000000000004</v>
      </c>
      <c r="K110" s="19">
        <f t="shared" si="5"/>
        <v>-179.72699999999998</v>
      </c>
    </row>
    <row r="111" spans="1:11" ht="12" hidden="1" customHeight="1" x14ac:dyDescent="0.2">
      <c r="A111" s="16"/>
      <c r="B111" s="17">
        <v>40552</v>
      </c>
      <c r="C111" s="18">
        <v>82.619</v>
      </c>
      <c r="D111" s="18">
        <v>49.477000000000004</v>
      </c>
      <c r="E111" s="18">
        <v>87.236999999999995</v>
      </c>
      <c r="F111" s="18">
        <f t="shared" si="3"/>
        <v>219.333</v>
      </c>
      <c r="G111" s="18">
        <v>2.5110000000000001</v>
      </c>
      <c r="H111" s="18" t="s">
        <v>26</v>
      </c>
      <c r="I111" s="18">
        <v>32.875999999999998</v>
      </c>
      <c r="J111" s="18">
        <f t="shared" si="4"/>
        <v>35.387</v>
      </c>
      <c r="K111" s="19">
        <f t="shared" si="5"/>
        <v>-183.946</v>
      </c>
    </row>
    <row r="112" spans="1:11" ht="12" hidden="1" customHeight="1" x14ac:dyDescent="0.2">
      <c r="A112" s="16"/>
      <c r="B112" s="17">
        <v>40584</v>
      </c>
      <c r="C112" s="18">
        <v>62.798999999999999</v>
      </c>
      <c r="D112" s="18">
        <v>48.478000000000002</v>
      </c>
      <c r="E112" s="18">
        <v>88.23</v>
      </c>
      <c r="F112" s="18">
        <f t="shared" si="3"/>
        <v>199.50700000000001</v>
      </c>
      <c r="G112" s="18">
        <v>2.5419999999999998</v>
      </c>
      <c r="H112" s="18" t="s">
        <v>26</v>
      </c>
      <c r="I112" s="18">
        <v>25.106999999999999</v>
      </c>
      <c r="J112" s="18">
        <f t="shared" si="4"/>
        <v>27.649000000000001</v>
      </c>
      <c r="K112" s="19">
        <f t="shared" si="5"/>
        <v>-171.858</v>
      </c>
    </row>
    <row r="113" spans="1:11" ht="12" hidden="1" customHeight="1" x14ac:dyDescent="0.2">
      <c r="A113" s="16"/>
      <c r="B113" s="17">
        <v>40616</v>
      </c>
      <c r="C113" s="18">
        <v>62.073</v>
      </c>
      <c r="D113" s="18">
        <v>41.398000000000003</v>
      </c>
      <c r="E113" s="18">
        <v>87.968999999999994</v>
      </c>
      <c r="F113" s="18">
        <f t="shared" si="3"/>
        <v>191.44</v>
      </c>
      <c r="G113" s="18">
        <v>2.536</v>
      </c>
      <c r="H113" s="18" t="s">
        <v>26</v>
      </c>
      <c r="I113" s="18">
        <v>32.104999999999997</v>
      </c>
      <c r="J113" s="18">
        <f t="shared" si="4"/>
        <v>34.640999999999998</v>
      </c>
      <c r="K113" s="19">
        <f t="shared" si="5"/>
        <v>-156.79900000000001</v>
      </c>
    </row>
    <row r="114" spans="1:11" ht="12" hidden="1" customHeight="1" x14ac:dyDescent="0.2">
      <c r="A114" s="16"/>
      <c r="B114" s="17">
        <v>40648</v>
      </c>
      <c r="C114" s="18">
        <v>80.483000000000004</v>
      </c>
      <c r="D114" s="18">
        <v>43.388999999999996</v>
      </c>
      <c r="E114" s="18">
        <v>87.619</v>
      </c>
      <c r="F114" s="18">
        <f t="shared" si="3"/>
        <v>211.49099999999999</v>
      </c>
      <c r="G114" s="18">
        <v>2.4950000000000001</v>
      </c>
      <c r="H114" s="18" t="s">
        <v>26</v>
      </c>
      <c r="I114" s="18">
        <v>32.11</v>
      </c>
      <c r="J114" s="18">
        <f t="shared" si="4"/>
        <v>34.604999999999997</v>
      </c>
      <c r="K114" s="19">
        <f t="shared" si="5"/>
        <v>-176.886</v>
      </c>
    </row>
    <row r="115" spans="1:11" ht="12" hidden="1" customHeight="1" x14ac:dyDescent="0.2">
      <c r="A115" s="16"/>
      <c r="B115" s="17">
        <v>40680</v>
      </c>
      <c r="C115" s="18">
        <v>79.091999999999999</v>
      </c>
      <c r="D115" s="18">
        <v>37.677999999999997</v>
      </c>
      <c r="E115" s="18">
        <v>84.704999999999998</v>
      </c>
      <c r="F115" s="18">
        <f t="shared" si="3"/>
        <v>201.47499999999999</v>
      </c>
      <c r="G115" s="18">
        <v>2.4689999999999999</v>
      </c>
      <c r="H115" s="18" t="s">
        <v>26</v>
      </c>
      <c r="I115" s="18">
        <v>29.41</v>
      </c>
      <c r="J115" s="18">
        <f t="shared" si="4"/>
        <v>31.879000000000001</v>
      </c>
      <c r="K115" s="19">
        <f t="shared" si="5"/>
        <v>-169.596</v>
      </c>
    </row>
    <row r="116" spans="1:11" ht="12" hidden="1" customHeight="1" x14ac:dyDescent="0.2">
      <c r="A116" s="16"/>
      <c r="B116" s="17">
        <v>40712</v>
      </c>
      <c r="C116" s="18">
        <v>77.619</v>
      </c>
      <c r="D116" s="18">
        <v>43.774999999999999</v>
      </c>
      <c r="E116" s="18">
        <v>86.72</v>
      </c>
      <c r="F116" s="18">
        <f t="shared" si="3"/>
        <v>208.114</v>
      </c>
      <c r="G116" s="18">
        <v>2.4590000000000001</v>
      </c>
      <c r="H116" s="18" t="s">
        <v>26</v>
      </c>
      <c r="I116" s="18">
        <v>34.253</v>
      </c>
      <c r="J116" s="18">
        <f t="shared" si="4"/>
        <v>36.712000000000003</v>
      </c>
      <c r="K116" s="19">
        <f t="shared" si="5"/>
        <v>-171.40199999999999</v>
      </c>
    </row>
    <row r="117" spans="1:11" ht="12" hidden="1" customHeight="1" x14ac:dyDescent="0.2">
      <c r="A117" s="16" t="s">
        <v>35</v>
      </c>
      <c r="B117" s="17">
        <v>40744</v>
      </c>
      <c r="C117" s="18">
        <v>81.186999999999998</v>
      </c>
      <c r="D117" s="18">
        <v>31.152000000000001</v>
      </c>
      <c r="E117" s="18">
        <v>85.963999999999999</v>
      </c>
      <c r="F117" s="18">
        <f t="shared" si="3"/>
        <v>198.303</v>
      </c>
      <c r="G117" s="18">
        <v>2.3849999999999998</v>
      </c>
      <c r="H117" s="18" t="s">
        <v>26</v>
      </c>
      <c r="I117" s="18">
        <v>24.506</v>
      </c>
      <c r="J117" s="18">
        <f t="shared" si="4"/>
        <v>26.890999999999998</v>
      </c>
      <c r="K117" s="19">
        <f t="shared" si="5"/>
        <v>-171.41200000000001</v>
      </c>
    </row>
    <row r="118" spans="1:11" ht="12" hidden="1" customHeight="1" x14ac:dyDescent="0.2">
      <c r="A118" s="16"/>
      <c r="B118" s="17">
        <v>40776</v>
      </c>
      <c r="C118" s="18">
        <v>74.921000000000006</v>
      </c>
      <c r="D118" s="18">
        <v>36.145000000000003</v>
      </c>
      <c r="E118" s="18">
        <v>87.425999999999988</v>
      </c>
      <c r="F118" s="18">
        <f t="shared" si="3"/>
        <v>198.49199999999999</v>
      </c>
      <c r="G118" s="18">
        <v>2.4500000000000002</v>
      </c>
      <c r="H118" s="18" t="s">
        <v>26</v>
      </c>
      <c r="I118" s="18">
        <v>29.869000000000003</v>
      </c>
      <c r="J118" s="18">
        <f t="shared" si="4"/>
        <v>32.319000000000003</v>
      </c>
      <c r="K118" s="19">
        <f t="shared" si="5"/>
        <v>-166.173</v>
      </c>
    </row>
    <row r="119" spans="1:11" ht="12" hidden="1" customHeight="1" x14ac:dyDescent="0.2">
      <c r="A119" s="16"/>
      <c r="B119" s="17">
        <v>40808</v>
      </c>
      <c r="C119" s="18">
        <v>49.923000000000002</v>
      </c>
      <c r="D119" s="18">
        <v>32.640999999999998</v>
      </c>
      <c r="E119" s="18">
        <v>91.030999999999992</v>
      </c>
      <c r="F119" s="18">
        <f t="shared" si="3"/>
        <v>173.59499999999997</v>
      </c>
      <c r="G119" s="18">
        <v>2.5430000000000001</v>
      </c>
      <c r="H119" s="18" t="s">
        <v>26</v>
      </c>
      <c r="I119" s="18">
        <v>25.652999999999999</v>
      </c>
      <c r="J119" s="18">
        <f t="shared" si="4"/>
        <v>28.195999999999998</v>
      </c>
      <c r="K119" s="19">
        <f t="shared" si="5"/>
        <v>-145.39899999999997</v>
      </c>
    </row>
    <row r="120" spans="1:11" ht="12" hidden="1" customHeight="1" x14ac:dyDescent="0.2">
      <c r="A120" s="16"/>
      <c r="B120" s="17">
        <v>40840</v>
      </c>
      <c r="C120" s="18">
        <v>48.201999999999998</v>
      </c>
      <c r="D120" s="18">
        <v>39.677999999999997</v>
      </c>
      <c r="E120" s="18">
        <v>88.305000000000007</v>
      </c>
      <c r="F120" s="18">
        <f t="shared" si="3"/>
        <v>176.185</v>
      </c>
      <c r="G120" s="18">
        <v>2.4660000000000002</v>
      </c>
      <c r="H120" s="18" t="s">
        <v>26</v>
      </c>
      <c r="I120" s="18">
        <v>31.495999999999999</v>
      </c>
      <c r="J120" s="18">
        <f t="shared" si="4"/>
        <v>33.961999999999996</v>
      </c>
      <c r="K120" s="19">
        <f t="shared" si="5"/>
        <v>-142.22300000000001</v>
      </c>
    </row>
    <row r="121" spans="1:11" ht="12" hidden="1" customHeight="1" x14ac:dyDescent="0.2">
      <c r="A121" s="16"/>
      <c r="B121" s="17">
        <v>40872</v>
      </c>
      <c r="C121" s="18">
        <v>73.528999999999996</v>
      </c>
      <c r="D121" s="18">
        <v>33.999000000000009</v>
      </c>
      <c r="E121" s="18">
        <v>92.728000000000009</v>
      </c>
      <c r="F121" s="18">
        <f t="shared" si="3"/>
        <v>200.25600000000003</v>
      </c>
      <c r="G121" s="18">
        <v>2.5270000000000001</v>
      </c>
      <c r="H121" s="18" t="s">
        <v>26</v>
      </c>
      <c r="I121" s="18">
        <v>29.817000000000004</v>
      </c>
      <c r="J121" s="18">
        <f t="shared" si="4"/>
        <v>32.344000000000001</v>
      </c>
      <c r="K121" s="19">
        <f t="shared" si="5"/>
        <v>-167.91200000000003</v>
      </c>
    </row>
    <row r="122" spans="1:11" ht="12" hidden="1" customHeight="1" x14ac:dyDescent="0.2">
      <c r="A122" s="16"/>
      <c r="B122" s="17">
        <v>40904</v>
      </c>
      <c r="C122" s="18">
        <v>83.054000000000002</v>
      </c>
      <c r="D122" s="18">
        <v>49.346999999999994</v>
      </c>
      <c r="E122" s="18">
        <v>91.305999999999997</v>
      </c>
      <c r="F122" s="18">
        <f t="shared" si="3"/>
        <v>223.70699999999999</v>
      </c>
      <c r="G122" s="18">
        <v>2.4660000000000002</v>
      </c>
      <c r="H122" s="18" t="s">
        <v>26</v>
      </c>
      <c r="I122" s="18">
        <v>36.277999999999999</v>
      </c>
      <c r="J122" s="18">
        <f t="shared" si="4"/>
        <v>38.744</v>
      </c>
      <c r="K122" s="19">
        <f t="shared" si="5"/>
        <v>-184.96299999999999</v>
      </c>
    </row>
    <row r="123" spans="1:11" ht="12" hidden="1" customHeight="1" x14ac:dyDescent="0.2">
      <c r="A123" s="16"/>
      <c r="B123" s="17">
        <v>40936</v>
      </c>
      <c r="C123" s="18">
        <v>63.691000000000003</v>
      </c>
      <c r="D123" s="18">
        <v>52.144999999999996</v>
      </c>
      <c r="E123" s="18">
        <v>90.465000000000003</v>
      </c>
      <c r="F123" s="18">
        <f t="shared" si="3"/>
        <v>206.30099999999999</v>
      </c>
      <c r="G123" s="18">
        <v>2.4060000000000001</v>
      </c>
      <c r="H123" s="18" t="s">
        <v>26</v>
      </c>
      <c r="I123" s="18">
        <v>22.331000000000003</v>
      </c>
      <c r="J123" s="18">
        <f t="shared" si="4"/>
        <v>24.737000000000002</v>
      </c>
      <c r="K123" s="19">
        <f t="shared" si="5"/>
        <v>-181.56399999999999</v>
      </c>
    </row>
    <row r="124" spans="1:11" ht="12" hidden="1" customHeight="1" x14ac:dyDescent="0.2">
      <c r="A124" s="16"/>
      <c r="B124" s="17">
        <v>40968</v>
      </c>
      <c r="C124" s="18">
        <v>67.834999999999994</v>
      </c>
      <c r="D124" s="18">
        <v>40.838999999999999</v>
      </c>
      <c r="E124" s="18">
        <v>89.79</v>
      </c>
      <c r="F124" s="18">
        <f t="shared" si="3"/>
        <v>198.464</v>
      </c>
      <c r="G124" s="18">
        <v>2.383</v>
      </c>
      <c r="H124" s="18" t="s">
        <v>26</v>
      </c>
      <c r="I124" s="18">
        <v>24.895</v>
      </c>
      <c r="J124" s="18">
        <f t="shared" si="4"/>
        <v>27.277999999999999</v>
      </c>
      <c r="K124" s="19">
        <f t="shared" si="5"/>
        <v>-171.18600000000001</v>
      </c>
    </row>
    <row r="125" spans="1:11" ht="12" hidden="1" customHeight="1" x14ac:dyDescent="0.2">
      <c r="A125" s="16"/>
      <c r="B125" s="17">
        <v>40969</v>
      </c>
      <c r="C125" s="18">
        <v>50.981999999999999</v>
      </c>
      <c r="D125" s="18">
        <v>45.137</v>
      </c>
      <c r="E125" s="18">
        <v>91.834999999999994</v>
      </c>
      <c r="F125" s="18">
        <f t="shared" si="3"/>
        <v>187.95400000000001</v>
      </c>
      <c r="G125" s="18">
        <v>2.415</v>
      </c>
      <c r="H125" s="18" t="s">
        <v>26</v>
      </c>
      <c r="I125" s="18">
        <v>28.834</v>
      </c>
      <c r="J125" s="18">
        <f t="shared" si="4"/>
        <v>31.248999999999999</v>
      </c>
      <c r="K125" s="19">
        <f t="shared" si="5"/>
        <v>-156.70500000000001</v>
      </c>
    </row>
    <row r="126" spans="1:11" ht="12" hidden="1" customHeight="1" x14ac:dyDescent="0.2">
      <c r="A126" s="16"/>
      <c r="B126" s="17">
        <v>41000</v>
      </c>
      <c r="C126" s="18">
        <v>51.356000000000002</v>
      </c>
      <c r="D126" s="18">
        <v>56.465999999999994</v>
      </c>
      <c r="E126" s="18">
        <v>91.414999999999992</v>
      </c>
      <c r="F126" s="18">
        <f t="shared" si="3"/>
        <v>199.23699999999999</v>
      </c>
      <c r="G126" s="18">
        <v>2.4060000000000001</v>
      </c>
      <c r="H126" s="18" t="s">
        <v>26</v>
      </c>
      <c r="I126" s="18">
        <v>30.435000000000002</v>
      </c>
      <c r="J126" s="18">
        <f t="shared" si="4"/>
        <v>32.841000000000001</v>
      </c>
      <c r="K126" s="19">
        <f t="shared" si="5"/>
        <v>-166.39599999999999</v>
      </c>
    </row>
    <row r="127" spans="1:11" ht="12" hidden="1" customHeight="1" x14ac:dyDescent="0.2">
      <c r="A127" s="16"/>
      <c r="B127" s="17">
        <v>41032</v>
      </c>
      <c r="C127" s="18">
        <v>81.938000000000002</v>
      </c>
      <c r="D127" s="18">
        <v>51.965000000000003</v>
      </c>
      <c r="E127" s="18">
        <v>91.996999999999986</v>
      </c>
      <c r="F127" s="18">
        <f t="shared" si="3"/>
        <v>225.9</v>
      </c>
      <c r="G127" s="18">
        <v>2.448</v>
      </c>
      <c r="H127" s="18" t="s">
        <v>26</v>
      </c>
      <c r="I127" s="18">
        <v>28.631</v>
      </c>
      <c r="J127" s="18">
        <f t="shared" si="4"/>
        <v>31.079000000000001</v>
      </c>
      <c r="K127" s="19">
        <f t="shared" si="5"/>
        <v>-194.821</v>
      </c>
    </row>
    <row r="128" spans="1:11" ht="12" hidden="1" customHeight="1" x14ac:dyDescent="0.2">
      <c r="A128" s="16"/>
      <c r="B128" s="17">
        <v>41064</v>
      </c>
      <c r="C128" s="18">
        <v>73.570999999999998</v>
      </c>
      <c r="D128" s="18">
        <v>49.096000000000004</v>
      </c>
      <c r="E128" s="18">
        <v>90.052999999999997</v>
      </c>
      <c r="F128" s="18">
        <f t="shared" si="3"/>
        <v>212.72</v>
      </c>
      <c r="G128" s="18">
        <v>2.411</v>
      </c>
      <c r="H128" s="18" t="s">
        <v>26</v>
      </c>
      <c r="I128" s="18">
        <v>23.183000000000003</v>
      </c>
      <c r="J128" s="18">
        <f t="shared" si="4"/>
        <v>25.594000000000005</v>
      </c>
      <c r="K128" s="19">
        <f t="shared" si="5"/>
        <v>-187.126</v>
      </c>
    </row>
    <row r="129" spans="1:11" ht="12" hidden="1" customHeight="1" x14ac:dyDescent="0.2">
      <c r="A129" s="16" t="s">
        <v>36</v>
      </c>
      <c r="B129" s="17">
        <v>41096</v>
      </c>
      <c r="C129" s="18">
        <v>69.593000000000004</v>
      </c>
      <c r="D129" s="18">
        <v>54.489999999999995</v>
      </c>
      <c r="E129" s="18">
        <v>89.552999999999997</v>
      </c>
      <c r="F129" s="18">
        <f t="shared" si="3"/>
        <v>213.636</v>
      </c>
      <c r="G129" s="18">
        <v>2.3559999999999999</v>
      </c>
      <c r="H129" s="18" t="s">
        <v>26</v>
      </c>
      <c r="I129" s="18">
        <v>30.529</v>
      </c>
      <c r="J129" s="18">
        <f t="shared" si="4"/>
        <v>32.884999999999998</v>
      </c>
      <c r="K129" s="19">
        <f t="shared" si="5"/>
        <v>-180.751</v>
      </c>
    </row>
    <row r="130" spans="1:11" ht="12" hidden="1" customHeight="1" x14ac:dyDescent="0.2">
      <c r="A130" s="16"/>
      <c r="B130" s="17">
        <v>41123</v>
      </c>
      <c r="C130" s="18">
        <v>68.622</v>
      </c>
      <c r="D130" s="18">
        <v>47.515999999999998</v>
      </c>
      <c r="E130" s="18">
        <v>90.628</v>
      </c>
      <c r="F130" s="18">
        <f t="shared" si="3"/>
        <v>206.76600000000002</v>
      </c>
      <c r="G130" s="18">
        <v>2.395</v>
      </c>
      <c r="H130" s="18" t="s">
        <v>26</v>
      </c>
      <c r="I130" s="18">
        <v>27.058</v>
      </c>
      <c r="J130" s="18">
        <f t="shared" si="4"/>
        <v>29.452999999999999</v>
      </c>
      <c r="K130" s="19">
        <f t="shared" si="5"/>
        <v>-177.31300000000002</v>
      </c>
    </row>
    <row r="131" spans="1:11" ht="12" hidden="1" customHeight="1" x14ac:dyDescent="0.2">
      <c r="A131" s="16"/>
      <c r="B131" s="17">
        <v>41155</v>
      </c>
      <c r="C131" s="18">
        <v>64.655000000000001</v>
      </c>
      <c r="D131" s="18">
        <v>43.295999999999999</v>
      </c>
      <c r="E131" s="18">
        <v>91.50800000000001</v>
      </c>
      <c r="F131" s="18">
        <f t="shared" si="3"/>
        <v>199.459</v>
      </c>
      <c r="G131" s="18">
        <v>2.3860000000000001</v>
      </c>
      <c r="H131" s="18" t="s">
        <v>26</v>
      </c>
      <c r="I131" s="18">
        <v>28.020000000000003</v>
      </c>
      <c r="J131" s="18">
        <f t="shared" si="4"/>
        <v>30.406000000000002</v>
      </c>
      <c r="K131" s="19">
        <f t="shared" si="5"/>
        <v>-169.053</v>
      </c>
    </row>
    <row r="132" spans="1:11" ht="12" hidden="1" customHeight="1" x14ac:dyDescent="0.2">
      <c r="A132" s="16"/>
      <c r="B132" s="17">
        <v>41187</v>
      </c>
      <c r="C132" s="18">
        <v>64.712000000000003</v>
      </c>
      <c r="D132" s="18">
        <v>34.595999999999997</v>
      </c>
      <c r="E132" s="18">
        <v>91.49799999999999</v>
      </c>
      <c r="F132" s="18">
        <f t="shared" si="3"/>
        <v>190.80599999999998</v>
      </c>
      <c r="G132" s="18">
        <v>2.3969999999999998</v>
      </c>
      <c r="H132" s="18" t="s">
        <v>26</v>
      </c>
      <c r="I132" s="18">
        <v>28.893000000000001</v>
      </c>
      <c r="J132" s="18">
        <f t="shared" si="4"/>
        <v>31.29</v>
      </c>
      <c r="K132" s="19">
        <f t="shared" si="5"/>
        <v>-159.51599999999999</v>
      </c>
    </row>
    <row r="133" spans="1:11" ht="12" hidden="1" customHeight="1" x14ac:dyDescent="0.2">
      <c r="A133" s="16"/>
      <c r="B133" s="17">
        <v>41219</v>
      </c>
      <c r="C133" s="18">
        <v>74.876999999999995</v>
      </c>
      <c r="D133" s="18">
        <v>37.597000000000008</v>
      </c>
      <c r="E133" s="18">
        <v>91.355999999999995</v>
      </c>
      <c r="F133" s="18">
        <f t="shared" si="3"/>
        <v>203.82999999999998</v>
      </c>
      <c r="G133" s="18">
        <v>2.3839999999999999</v>
      </c>
      <c r="H133" s="18" t="s">
        <v>26</v>
      </c>
      <c r="I133" s="18">
        <v>28.506</v>
      </c>
      <c r="J133" s="18">
        <f t="shared" si="4"/>
        <v>30.89</v>
      </c>
      <c r="K133" s="19">
        <f t="shared" si="5"/>
        <v>-172.94</v>
      </c>
    </row>
    <row r="134" spans="1:11" ht="12" hidden="1" customHeight="1" x14ac:dyDescent="0.2">
      <c r="A134" s="16"/>
      <c r="B134" s="17">
        <v>41251</v>
      </c>
      <c r="C134" s="18">
        <v>73.929000000000002</v>
      </c>
      <c r="D134" s="18">
        <v>51.318000000000005</v>
      </c>
      <c r="E134" s="18">
        <v>91.977999999999994</v>
      </c>
      <c r="F134" s="18">
        <f t="shared" si="3"/>
        <v>217.22500000000002</v>
      </c>
      <c r="G134" s="18">
        <v>2.391</v>
      </c>
      <c r="H134" s="18" t="s">
        <v>26</v>
      </c>
      <c r="I134" s="18">
        <v>28.856999999999996</v>
      </c>
      <c r="J134" s="18">
        <f t="shared" si="4"/>
        <v>31.247999999999998</v>
      </c>
      <c r="K134" s="19">
        <f t="shared" si="5"/>
        <v>-185.97700000000003</v>
      </c>
    </row>
    <row r="135" spans="1:11" ht="12" hidden="1" customHeight="1" x14ac:dyDescent="0.2">
      <c r="A135" s="16"/>
      <c r="B135" s="17">
        <v>41283</v>
      </c>
      <c r="C135" s="18">
        <v>74.286000000000001</v>
      </c>
      <c r="D135" s="18">
        <v>54.670999999999999</v>
      </c>
      <c r="E135" s="18">
        <v>90.748999999999995</v>
      </c>
      <c r="F135" s="18">
        <f t="shared" si="3"/>
        <v>219.70599999999999</v>
      </c>
      <c r="G135" s="18">
        <v>2.383</v>
      </c>
      <c r="H135" s="18" t="s">
        <v>26</v>
      </c>
      <c r="I135" s="18">
        <v>32.844999999999999</v>
      </c>
      <c r="J135" s="18">
        <f t="shared" si="4"/>
        <v>35.228000000000002</v>
      </c>
      <c r="K135" s="19">
        <f t="shared" si="5"/>
        <v>-184.47799999999998</v>
      </c>
    </row>
    <row r="136" spans="1:11" ht="12" hidden="1" customHeight="1" x14ac:dyDescent="0.2">
      <c r="A136" s="16"/>
      <c r="B136" s="17">
        <v>41315</v>
      </c>
      <c r="C136" s="18">
        <v>71.334999999999994</v>
      </c>
      <c r="D136" s="18">
        <v>52.048999999999992</v>
      </c>
      <c r="E136" s="18">
        <v>89.353999999999999</v>
      </c>
      <c r="F136" s="18">
        <f t="shared" si="3"/>
        <v>212.738</v>
      </c>
      <c r="G136" s="18">
        <v>2.3610000000000002</v>
      </c>
      <c r="H136" s="18" t="s">
        <v>26</v>
      </c>
      <c r="I136" s="18">
        <v>33.988999999999997</v>
      </c>
      <c r="J136" s="18">
        <f t="shared" si="4"/>
        <v>36.349999999999994</v>
      </c>
      <c r="K136" s="19">
        <f t="shared" si="5"/>
        <v>-176.38800000000001</v>
      </c>
    </row>
    <row r="137" spans="1:11" ht="12" hidden="1" customHeight="1" x14ac:dyDescent="0.2">
      <c r="A137" s="16"/>
      <c r="B137" s="17">
        <v>41347</v>
      </c>
      <c r="C137" s="18">
        <v>64.462000000000003</v>
      </c>
      <c r="D137" s="18">
        <v>44.847000000000001</v>
      </c>
      <c r="E137" s="18">
        <v>88.283999999999992</v>
      </c>
      <c r="F137" s="18">
        <f t="shared" si="3"/>
        <v>197.59299999999999</v>
      </c>
      <c r="G137" s="18">
        <v>2.3149999999999999</v>
      </c>
      <c r="H137" s="18" t="s">
        <v>26</v>
      </c>
      <c r="I137" s="18">
        <v>27.459000000000003</v>
      </c>
      <c r="J137" s="18">
        <f t="shared" si="4"/>
        <v>29.774000000000004</v>
      </c>
      <c r="K137" s="19">
        <f t="shared" si="5"/>
        <v>-167.81899999999999</v>
      </c>
    </row>
    <row r="138" spans="1:11" ht="12" hidden="1" customHeight="1" x14ac:dyDescent="0.2">
      <c r="A138" s="16"/>
      <c r="B138" s="17">
        <v>41379</v>
      </c>
      <c r="C138" s="18">
        <v>63.537999999999997</v>
      </c>
      <c r="D138" s="18">
        <v>45.423999999999999</v>
      </c>
      <c r="E138" s="18">
        <v>90.528999999999996</v>
      </c>
      <c r="F138" s="18">
        <f t="shared" si="3"/>
        <v>199.49099999999999</v>
      </c>
      <c r="G138" s="18">
        <v>2.3130000000000002</v>
      </c>
      <c r="H138" s="18" t="s">
        <v>26</v>
      </c>
      <c r="I138" s="18">
        <v>30.729000000000003</v>
      </c>
      <c r="J138" s="18">
        <f t="shared" si="4"/>
        <v>33.042000000000002</v>
      </c>
      <c r="K138" s="19">
        <f t="shared" si="5"/>
        <v>-166.44899999999998</v>
      </c>
    </row>
    <row r="139" spans="1:11" ht="12" hidden="1" customHeight="1" x14ac:dyDescent="0.2">
      <c r="A139" s="16"/>
      <c r="B139" s="17">
        <v>41411</v>
      </c>
      <c r="C139" s="18">
        <v>65.98</v>
      </c>
      <c r="D139" s="18">
        <v>47.360999999999997</v>
      </c>
      <c r="E139" s="18">
        <v>92.897999999999996</v>
      </c>
      <c r="F139" s="18">
        <f t="shared" si="3"/>
        <v>206.239</v>
      </c>
      <c r="G139" s="18">
        <v>2.3740000000000001</v>
      </c>
      <c r="H139" s="18" t="s">
        <v>26</v>
      </c>
      <c r="I139" s="18">
        <v>32.451000000000001</v>
      </c>
      <c r="J139" s="18">
        <f t="shared" si="4"/>
        <v>34.825000000000003</v>
      </c>
      <c r="K139" s="19">
        <f t="shared" si="5"/>
        <v>-171.41399999999999</v>
      </c>
    </row>
    <row r="140" spans="1:11" ht="12" hidden="1" customHeight="1" x14ac:dyDescent="0.2">
      <c r="A140" s="16"/>
      <c r="B140" s="17">
        <v>41443</v>
      </c>
      <c r="C140" s="18">
        <v>58.968000000000004</v>
      </c>
      <c r="D140" s="18">
        <v>63.866</v>
      </c>
      <c r="E140" s="18">
        <v>94.647999999999996</v>
      </c>
      <c r="F140" s="18">
        <f t="shared" si="3"/>
        <v>217.482</v>
      </c>
      <c r="G140" s="18">
        <v>2.4300000000000002</v>
      </c>
      <c r="H140" s="18" t="s">
        <v>26</v>
      </c>
      <c r="I140" s="18">
        <v>35.869</v>
      </c>
      <c r="J140" s="18">
        <f t="shared" si="4"/>
        <v>38.298999999999999</v>
      </c>
      <c r="K140" s="19">
        <f t="shared" si="5"/>
        <v>-179.18299999999999</v>
      </c>
    </row>
    <row r="141" spans="1:11" ht="12" hidden="1" customHeight="1" x14ac:dyDescent="0.2">
      <c r="A141" s="21" t="s">
        <v>37</v>
      </c>
      <c r="B141" s="17">
        <v>41475</v>
      </c>
      <c r="C141" s="18">
        <v>66.671999999999997</v>
      </c>
      <c r="D141" s="18">
        <v>49.772999999999996</v>
      </c>
      <c r="E141" s="18">
        <v>95.869</v>
      </c>
      <c r="F141" s="18">
        <f t="shared" si="3"/>
        <v>212.31399999999999</v>
      </c>
      <c r="G141" s="18">
        <v>2.4369999999999998</v>
      </c>
      <c r="H141" s="18" t="s">
        <v>26</v>
      </c>
      <c r="I141" s="18">
        <v>31.05</v>
      </c>
      <c r="J141" s="18">
        <f t="shared" si="4"/>
        <v>33.487000000000002</v>
      </c>
      <c r="K141" s="19">
        <f t="shared" si="5"/>
        <v>-178.827</v>
      </c>
    </row>
    <row r="142" spans="1:11" ht="12" hidden="1" customHeight="1" x14ac:dyDescent="0.2">
      <c r="A142" s="16"/>
      <c r="B142" s="17">
        <v>41507</v>
      </c>
      <c r="C142" s="18">
        <v>67.191000000000003</v>
      </c>
      <c r="D142" s="18">
        <v>44.514000000000003</v>
      </c>
      <c r="E142" s="18">
        <v>95.971000000000004</v>
      </c>
      <c r="F142" s="18">
        <f t="shared" ref="F142:F182" si="6">SUM(C142:E142)</f>
        <v>207.67600000000002</v>
      </c>
      <c r="G142" s="18">
        <v>2.468</v>
      </c>
      <c r="H142" s="18" t="s">
        <v>26</v>
      </c>
      <c r="I142" s="18">
        <v>31.725999999999999</v>
      </c>
      <c r="J142" s="18">
        <f t="shared" ref="J142:J182" si="7">SUM(G142:I142)</f>
        <v>34.194000000000003</v>
      </c>
      <c r="K142" s="19">
        <f t="shared" ref="K142:K173" si="8">+J142-F142</f>
        <v>-173.48200000000003</v>
      </c>
    </row>
    <row r="143" spans="1:11" ht="12" hidden="1" customHeight="1" x14ac:dyDescent="0.2">
      <c r="A143" s="16"/>
      <c r="B143" s="17">
        <v>41539</v>
      </c>
      <c r="C143" s="18">
        <v>99.575999999999993</v>
      </c>
      <c r="D143" s="18">
        <v>42.783999999999999</v>
      </c>
      <c r="E143" s="18">
        <v>96.320999999999998</v>
      </c>
      <c r="F143" s="18">
        <f t="shared" si="6"/>
        <v>238.68099999999998</v>
      </c>
      <c r="G143" s="18">
        <v>2.4279999999999999</v>
      </c>
      <c r="H143" s="18" t="s">
        <v>26</v>
      </c>
      <c r="I143" s="18">
        <v>37.844000000000001</v>
      </c>
      <c r="J143" s="18">
        <f t="shared" si="7"/>
        <v>40.271999999999998</v>
      </c>
      <c r="K143" s="19">
        <f t="shared" si="8"/>
        <v>-198.40899999999999</v>
      </c>
    </row>
    <row r="144" spans="1:11" ht="12" hidden="1" customHeight="1" x14ac:dyDescent="0.2">
      <c r="A144" s="16"/>
      <c r="B144" s="17">
        <v>41571</v>
      </c>
      <c r="C144" s="18">
        <v>74.241</v>
      </c>
      <c r="D144" s="18">
        <v>46.057000000000002</v>
      </c>
      <c r="E144" s="18">
        <v>94.76</v>
      </c>
      <c r="F144" s="18">
        <f t="shared" si="6"/>
        <v>215.05799999999999</v>
      </c>
      <c r="G144" s="18">
        <v>2.4300000000000002</v>
      </c>
      <c r="H144" s="18" t="s">
        <v>26</v>
      </c>
      <c r="I144" s="18">
        <v>31.423999999999999</v>
      </c>
      <c r="J144" s="18">
        <f t="shared" si="7"/>
        <v>33.853999999999999</v>
      </c>
      <c r="K144" s="19">
        <f t="shared" si="8"/>
        <v>-181.20400000000001</v>
      </c>
    </row>
    <row r="145" spans="1:13" ht="12" hidden="1" customHeight="1" x14ac:dyDescent="0.2">
      <c r="A145" s="16"/>
      <c r="B145" s="17">
        <v>41603</v>
      </c>
      <c r="C145" s="18">
        <v>93.614000000000004</v>
      </c>
      <c r="D145" s="18">
        <v>49.844000000000001</v>
      </c>
      <c r="E145" s="18">
        <v>96.88</v>
      </c>
      <c r="F145" s="18">
        <f t="shared" si="6"/>
        <v>240.33799999999999</v>
      </c>
      <c r="G145" s="18">
        <v>2.452</v>
      </c>
      <c r="H145" s="18" t="s">
        <v>26</v>
      </c>
      <c r="I145" s="18">
        <v>28.642000000000003</v>
      </c>
      <c r="J145" s="18">
        <f t="shared" si="7"/>
        <v>31.094000000000001</v>
      </c>
      <c r="K145" s="19">
        <f t="shared" si="8"/>
        <v>-209.244</v>
      </c>
    </row>
    <row r="146" spans="1:13" ht="12" hidden="1" customHeight="1" x14ac:dyDescent="0.2">
      <c r="A146" s="16"/>
      <c r="B146" s="17">
        <v>41635</v>
      </c>
      <c r="C146" s="18">
        <v>78.088999999999999</v>
      </c>
      <c r="D146" s="18">
        <v>51.525999999999996</v>
      </c>
      <c r="E146" s="18">
        <v>98.272000000000006</v>
      </c>
      <c r="F146" s="18">
        <f t="shared" si="6"/>
        <v>227.887</v>
      </c>
      <c r="G146" s="18">
        <v>2.4620000000000002</v>
      </c>
      <c r="H146" s="18" t="s">
        <v>26</v>
      </c>
      <c r="I146" s="18">
        <v>35.494</v>
      </c>
      <c r="J146" s="18">
        <f t="shared" si="7"/>
        <v>37.956000000000003</v>
      </c>
      <c r="K146" s="19">
        <f t="shared" si="8"/>
        <v>-189.93099999999998</v>
      </c>
    </row>
    <row r="147" spans="1:13" ht="12" hidden="1" customHeight="1" x14ac:dyDescent="0.2">
      <c r="A147" s="16"/>
      <c r="B147" s="17">
        <v>41667</v>
      </c>
      <c r="C147" s="18">
        <v>70.947999999999993</v>
      </c>
      <c r="D147" s="18">
        <v>57.027999999999999</v>
      </c>
      <c r="E147" s="18">
        <v>98.436999999999998</v>
      </c>
      <c r="F147" s="18">
        <f t="shared" si="6"/>
        <v>226.41300000000001</v>
      </c>
      <c r="G147" s="18">
        <v>2.4670000000000001</v>
      </c>
      <c r="H147" s="18" t="s">
        <v>26</v>
      </c>
      <c r="I147" s="18">
        <v>25.828000000000003</v>
      </c>
      <c r="J147" s="18">
        <f t="shared" si="7"/>
        <v>28.295000000000002</v>
      </c>
      <c r="K147" s="19">
        <f t="shared" si="8"/>
        <v>-198.11799999999999</v>
      </c>
      <c r="L147" s="22"/>
      <c r="M147" s="23"/>
    </row>
    <row r="148" spans="1:13" ht="12" hidden="1" customHeight="1" x14ac:dyDescent="0.2">
      <c r="A148" s="16"/>
      <c r="B148" s="17">
        <v>41699</v>
      </c>
      <c r="C148" s="18">
        <v>78.536000000000001</v>
      </c>
      <c r="D148" s="18">
        <v>52.435000000000002</v>
      </c>
      <c r="E148" s="18">
        <v>98.572000000000003</v>
      </c>
      <c r="F148" s="18">
        <f t="shared" si="6"/>
        <v>229.54300000000001</v>
      </c>
      <c r="G148" s="18">
        <v>2.4540000000000002</v>
      </c>
      <c r="H148" s="18" t="s">
        <v>26</v>
      </c>
      <c r="I148" s="18">
        <v>26.758000000000003</v>
      </c>
      <c r="J148" s="18">
        <f t="shared" si="7"/>
        <v>29.212000000000003</v>
      </c>
      <c r="K148" s="19">
        <f t="shared" si="8"/>
        <v>-200.33100000000002</v>
      </c>
      <c r="L148" s="22"/>
      <c r="M148" s="23"/>
    </row>
    <row r="149" spans="1:13" ht="12" hidden="1" customHeight="1" x14ac:dyDescent="0.2">
      <c r="A149" s="16"/>
      <c r="B149" s="17">
        <v>41731</v>
      </c>
      <c r="C149" s="18">
        <v>69.209000000000003</v>
      </c>
      <c r="D149" s="18">
        <v>48.35799999999999</v>
      </c>
      <c r="E149" s="18">
        <v>97.942000000000007</v>
      </c>
      <c r="F149" s="18">
        <f t="shared" si="6"/>
        <v>215.50900000000001</v>
      </c>
      <c r="G149" s="18">
        <v>2.4089999999999998</v>
      </c>
      <c r="H149" s="18" t="s">
        <v>26</v>
      </c>
      <c r="I149" s="18">
        <v>31.478000000000002</v>
      </c>
      <c r="J149" s="18">
        <f t="shared" si="7"/>
        <v>33.887</v>
      </c>
      <c r="K149" s="19">
        <f t="shared" si="8"/>
        <v>-181.62200000000001</v>
      </c>
      <c r="L149" s="22"/>
      <c r="M149" s="23"/>
    </row>
    <row r="150" spans="1:13" ht="12" hidden="1" customHeight="1" x14ac:dyDescent="0.2">
      <c r="A150" s="16"/>
      <c r="B150" s="17">
        <v>41763</v>
      </c>
      <c r="C150" s="18">
        <v>81.885999999999996</v>
      </c>
      <c r="D150" s="18">
        <v>55.025000000000006</v>
      </c>
      <c r="E150" s="18">
        <v>98.873999999999995</v>
      </c>
      <c r="F150" s="18">
        <f t="shared" si="6"/>
        <v>235.785</v>
      </c>
      <c r="G150" s="18">
        <v>2.4249999999999998</v>
      </c>
      <c r="H150" s="18" t="s">
        <v>26</v>
      </c>
      <c r="I150" s="18">
        <v>29.181000000000001</v>
      </c>
      <c r="J150" s="18">
        <f t="shared" si="7"/>
        <v>31.606000000000002</v>
      </c>
      <c r="K150" s="19">
        <f t="shared" si="8"/>
        <v>-204.179</v>
      </c>
      <c r="L150" s="22"/>
      <c r="M150" s="23"/>
    </row>
    <row r="151" spans="1:13" ht="12" hidden="1" customHeight="1" x14ac:dyDescent="0.2">
      <c r="A151" s="16"/>
      <c r="B151" s="17">
        <v>41795</v>
      </c>
      <c r="C151" s="18">
        <v>68.942999999999998</v>
      </c>
      <c r="D151" s="18">
        <v>44.057999999999993</v>
      </c>
      <c r="E151" s="18">
        <v>99.412000000000006</v>
      </c>
      <c r="F151" s="18">
        <f t="shared" si="6"/>
        <v>212.41300000000001</v>
      </c>
      <c r="G151" s="18">
        <v>2.419</v>
      </c>
      <c r="H151" s="18" t="s">
        <v>26</v>
      </c>
      <c r="I151" s="18">
        <v>23.13</v>
      </c>
      <c r="J151" s="18">
        <f t="shared" si="7"/>
        <v>25.548999999999999</v>
      </c>
      <c r="K151" s="19">
        <f t="shared" si="8"/>
        <v>-186.864</v>
      </c>
      <c r="L151" s="22"/>
      <c r="M151" s="23"/>
    </row>
    <row r="152" spans="1:13" ht="12" hidden="1" customHeight="1" x14ac:dyDescent="0.2">
      <c r="A152" s="16"/>
      <c r="B152" s="17">
        <v>41827</v>
      </c>
      <c r="C152" s="18">
        <v>64.295000000000002</v>
      </c>
      <c r="D152" s="18">
        <v>52.738000000000007</v>
      </c>
      <c r="E152" s="18">
        <v>97.47</v>
      </c>
      <c r="F152" s="18">
        <f t="shared" si="6"/>
        <v>214.50300000000001</v>
      </c>
      <c r="G152" s="18">
        <v>2.3889999999999998</v>
      </c>
      <c r="H152" s="18" t="s">
        <v>26</v>
      </c>
      <c r="I152" s="18">
        <v>24.382000000000005</v>
      </c>
      <c r="J152" s="18">
        <f t="shared" si="7"/>
        <v>26.771000000000004</v>
      </c>
      <c r="K152" s="19">
        <f t="shared" si="8"/>
        <v>-187.732</v>
      </c>
      <c r="L152" s="22"/>
      <c r="M152" s="23"/>
    </row>
    <row r="153" spans="1:13" ht="12" hidden="1" customHeight="1" x14ac:dyDescent="0.2">
      <c r="A153" s="16" t="s">
        <v>38</v>
      </c>
      <c r="B153" s="17">
        <v>41821</v>
      </c>
      <c r="C153" s="18">
        <v>71.176000000000002</v>
      </c>
      <c r="D153" s="18">
        <v>40.033999999999999</v>
      </c>
      <c r="E153" s="18">
        <v>96.238</v>
      </c>
      <c r="F153" s="18">
        <f t="shared" si="6"/>
        <v>207.44800000000001</v>
      </c>
      <c r="G153" s="18">
        <v>2.4009999999999998</v>
      </c>
      <c r="H153" s="18" t="s">
        <v>26</v>
      </c>
      <c r="I153" s="18">
        <v>20.292999999999999</v>
      </c>
      <c r="J153" s="18">
        <f t="shared" si="7"/>
        <v>22.693999999999999</v>
      </c>
      <c r="K153" s="19">
        <f t="shared" si="8"/>
        <v>-184.75400000000002</v>
      </c>
      <c r="L153" s="22"/>
      <c r="M153" s="23"/>
    </row>
    <row r="154" spans="1:13" ht="12" hidden="1" customHeight="1" x14ac:dyDescent="0.2">
      <c r="A154" s="16"/>
      <c r="B154" s="17">
        <v>41853</v>
      </c>
      <c r="C154" s="18">
        <v>70.141000000000005</v>
      </c>
      <c r="D154" s="18">
        <v>40.703000000000003</v>
      </c>
      <c r="E154" s="18">
        <v>95.596000000000004</v>
      </c>
      <c r="F154" s="18">
        <f t="shared" si="6"/>
        <v>206.44</v>
      </c>
      <c r="G154" s="18">
        <v>2.391</v>
      </c>
      <c r="H154" s="18" t="s">
        <v>26</v>
      </c>
      <c r="I154" s="18">
        <v>22.941000000000003</v>
      </c>
      <c r="J154" s="18">
        <f t="shared" si="7"/>
        <v>25.332000000000001</v>
      </c>
      <c r="K154" s="19">
        <f t="shared" si="8"/>
        <v>-181.108</v>
      </c>
      <c r="L154" s="22"/>
      <c r="M154" s="23"/>
    </row>
    <row r="155" spans="1:13" ht="12" hidden="1" customHeight="1" x14ac:dyDescent="0.2">
      <c r="A155" s="16"/>
      <c r="B155" s="17">
        <v>41885</v>
      </c>
      <c r="C155" s="18">
        <v>72.447999999999993</v>
      </c>
      <c r="D155" s="18">
        <v>39.563000000000002</v>
      </c>
      <c r="E155" s="18">
        <v>95.519000000000005</v>
      </c>
      <c r="F155" s="18">
        <f t="shared" si="6"/>
        <v>207.53</v>
      </c>
      <c r="G155" s="18">
        <v>2.4300000000000002</v>
      </c>
      <c r="H155" s="24">
        <v>24</v>
      </c>
      <c r="I155" s="18">
        <v>20.060000000000002</v>
      </c>
      <c r="J155" s="18">
        <f t="shared" si="7"/>
        <v>46.49</v>
      </c>
      <c r="K155" s="19">
        <f t="shared" si="8"/>
        <v>-161.04</v>
      </c>
      <c r="L155" s="25"/>
      <c r="M155" s="23"/>
    </row>
    <row r="156" spans="1:13" ht="12" hidden="1" customHeight="1" x14ac:dyDescent="0.2">
      <c r="A156" s="16"/>
      <c r="B156" s="17">
        <v>41917</v>
      </c>
      <c r="C156" s="18">
        <v>73.132999999999996</v>
      </c>
      <c r="D156" s="18">
        <v>35.085999999999999</v>
      </c>
      <c r="E156" s="18">
        <v>97.36</v>
      </c>
      <c r="F156" s="18">
        <f t="shared" si="6"/>
        <v>205.57900000000001</v>
      </c>
      <c r="G156" s="18">
        <v>2.5099999999999998</v>
      </c>
      <c r="H156" s="24">
        <v>35.244999999999997</v>
      </c>
      <c r="I156" s="18">
        <v>18.835000000000001</v>
      </c>
      <c r="J156" s="18">
        <f t="shared" si="7"/>
        <v>56.589999999999996</v>
      </c>
      <c r="K156" s="19">
        <f t="shared" si="8"/>
        <v>-148.989</v>
      </c>
      <c r="L156" s="22"/>
      <c r="M156" s="23"/>
    </row>
    <row r="157" spans="1:13" ht="12" hidden="1" customHeight="1" x14ac:dyDescent="0.2">
      <c r="A157" s="16"/>
      <c r="B157" s="17">
        <v>41949</v>
      </c>
      <c r="C157" s="18">
        <v>72.753</v>
      </c>
      <c r="D157" s="18">
        <v>35.283999999999999</v>
      </c>
      <c r="E157" s="18">
        <v>93.923000000000002</v>
      </c>
      <c r="F157" s="18">
        <f t="shared" si="6"/>
        <v>201.96</v>
      </c>
      <c r="G157" s="18">
        <v>2.3969999999999998</v>
      </c>
      <c r="H157" s="24">
        <v>38</v>
      </c>
      <c r="I157" s="18">
        <v>18.944000000000003</v>
      </c>
      <c r="J157" s="18">
        <f t="shared" si="7"/>
        <v>59.341000000000001</v>
      </c>
      <c r="K157" s="19">
        <f t="shared" si="8"/>
        <v>-142.619</v>
      </c>
      <c r="L157" s="22"/>
      <c r="M157" s="23"/>
    </row>
    <row r="158" spans="1:13" ht="12" hidden="1" customHeight="1" x14ac:dyDescent="0.2">
      <c r="A158" s="16"/>
      <c r="B158" s="17">
        <v>41981</v>
      </c>
      <c r="C158" s="18">
        <v>68.049000000000007</v>
      </c>
      <c r="D158" s="18">
        <v>36.852000000000004</v>
      </c>
      <c r="E158" s="18">
        <v>94.329000000000008</v>
      </c>
      <c r="F158" s="18">
        <f t="shared" si="6"/>
        <v>199.23000000000002</v>
      </c>
      <c r="G158" s="18">
        <v>2.3929999999999998</v>
      </c>
      <c r="H158" s="24">
        <v>37</v>
      </c>
      <c r="I158" s="18">
        <v>17.033000000000001</v>
      </c>
      <c r="J158" s="18">
        <f t="shared" si="7"/>
        <v>56.426000000000002</v>
      </c>
      <c r="K158" s="19">
        <f t="shared" si="8"/>
        <v>-142.80400000000003</v>
      </c>
      <c r="L158" s="22"/>
      <c r="M158" s="23"/>
    </row>
    <row r="159" spans="1:13" ht="12" hidden="1" customHeight="1" x14ac:dyDescent="0.2">
      <c r="A159" s="16"/>
      <c r="B159" s="17">
        <v>42013</v>
      </c>
      <c r="C159" s="18">
        <v>67.106999999999999</v>
      </c>
      <c r="D159" s="18">
        <v>35.734000000000002</v>
      </c>
      <c r="E159" s="18">
        <v>93.156999999999996</v>
      </c>
      <c r="F159" s="18">
        <f t="shared" si="6"/>
        <v>195.99799999999999</v>
      </c>
      <c r="G159" s="18">
        <v>2.4180000000000001</v>
      </c>
      <c r="H159" s="24">
        <v>30</v>
      </c>
      <c r="I159" s="18">
        <v>15.962</v>
      </c>
      <c r="J159" s="18">
        <f t="shared" si="7"/>
        <v>48.379999999999995</v>
      </c>
      <c r="K159" s="19">
        <f t="shared" si="8"/>
        <v>-147.61799999999999</v>
      </c>
      <c r="L159" s="22"/>
      <c r="M159" s="23"/>
    </row>
    <row r="160" spans="1:13" ht="12" hidden="1" customHeight="1" x14ac:dyDescent="0.2">
      <c r="A160" s="16"/>
      <c r="B160" s="17">
        <v>42045</v>
      </c>
      <c r="C160" s="18">
        <v>74.430000000000007</v>
      </c>
      <c r="D160" s="18">
        <v>30.939</v>
      </c>
      <c r="E160" s="18">
        <v>71.563999999999993</v>
      </c>
      <c r="F160" s="18">
        <f t="shared" si="6"/>
        <v>176.93299999999999</v>
      </c>
      <c r="G160" s="18">
        <v>2.3809999999999998</v>
      </c>
      <c r="H160" s="24">
        <v>24.5</v>
      </c>
      <c r="I160" s="18">
        <v>15.765000000000002</v>
      </c>
      <c r="J160" s="18">
        <f t="shared" si="7"/>
        <v>42.646000000000001</v>
      </c>
      <c r="K160" s="19">
        <f t="shared" si="8"/>
        <v>-134.28699999999998</v>
      </c>
      <c r="L160" s="22"/>
      <c r="M160" s="23"/>
    </row>
    <row r="161" spans="1:14" ht="12" hidden="1" customHeight="1" x14ac:dyDescent="0.2">
      <c r="A161" s="16"/>
      <c r="B161" s="17">
        <v>42077</v>
      </c>
      <c r="C161" s="18">
        <v>71.977000000000004</v>
      </c>
      <c r="D161" s="18">
        <v>37.624999999999993</v>
      </c>
      <c r="E161" s="18">
        <v>24.539000000000001</v>
      </c>
      <c r="F161" s="18">
        <f t="shared" si="6"/>
        <v>134.14100000000002</v>
      </c>
      <c r="G161" s="18">
        <v>0</v>
      </c>
      <c r="H161" s="24">
        <v>38</v>
      </c>
      <c r="I161" s="18">
        <v>14.843999999999999</v>
      </c>
      <c r="J161" s="18">
        <f t="shared" si="7"/>
        <v>52.844000000000001</v>
      </c>
      <c r="K161" s="19">
        <f t="shared" si="8"/>
        <v>-81.297000000000025</v>
      </c>
      <c r="L161" s="22"/>
      <c r="M161" s="23"/>
    </row>
    <row r="162" spans="1:14" ht="12" hidden="1" customHeight="1" x14ac:dyDescent="0.2">
      <c r="A162" s="16"/>
      <c r="B162" s="17">
        <v>42109</v>
      </c>
      <c r="C162" s="18">
        <v>66.637</v>
      </c>
      <c r="D162" s="18">
        <v>32.161999999999999</v>
      </c>
      <c r="E162" s="18">
        <v>29.520000000000003</v>
      </c>
      <c r="F162" s="18">
        <f t="shared" si="6"/>
        <v>128.31900000000002</v>
      </c>
      <c r="G162" s="18">
        <v>0</v>
      </c>
      <c r="H162" s="24">
        <v>38</v>
      </c>
      <c r="I162" s="18">
        <v>11.543000000000001</v>
      </c>
      <c r="J162" s="18">
        <f t="shared" si="7"/>
        <v>49.542999999999999</v>
      </c>
      <c r="K162" s="19">
        <f t="shared" si="8"/>
        <v>-78.77600000000001</v>
      </c>
      <c r="L162" s="22"/>
      <c r="M162" s="23"/>
    </row>
    <row r="163" spans="1:14" ht="12" hidden="1" customHeight="1" x14ac:dyDescent="0.2">
      <c r="A163" s="16"/>
      <c r="B163" s="17">
        <v>42141</v>
      </c>
      <c r="C163" s="18">
        <v>78.277000000000001</v>
      </c>
      <c r="D163" s="18">
        <v>30.026</v>
      </c>
      <c r="E163" s="18">
        <v>29.831000000000003</v>
      </c>
      <c r="F163" s="18">
        <f t="shared" si="6"/>
        <v>138.13400000000001</v>
      </c>
      <c r="G163" s="18">
        <v>0</v>
      </c>
      <c r="H163" s="24">
        <v>38</v>
      </c>
      <c r="I163" s="18">
        <v>14.984</v>
      </c>
      <c r="J163" s="18">
        <f t="shared" si="7"/>
        <v>52.984000000000002</v>
      </c>
      <c r="K163" s="19">
        <f t="shared" si="8"/>
        <v>-85.15</v>
      </c>
      <c r="L163" s="22"/>
      <c r="M163" s="23"/>
    </row>
    <row r="164" spans="1:14" ht="12" hidden="1" customHeight="1" x14ac:dyDescent="0.2">
      <c r="A164" s="16"/>
      <c r="B164" s="17">
        <v>42173</v>
      </c>
      <c r="C164" s="26">
        <v>79.789999999999992</v>
      </c>
      <c r="D164" s="18">
        <v>37.07</v>
      </c>
      <c r="E164" s="18">
        <v>24.612000000000002</v>
      </c>
      <c r="F164" s="18">
        <f t="shared" si="6"/>
        <v>141.47199999999998</v>
      </c>
      <c r="G164" s="18">
        <v>0</v>
      </c>
      <c r="H164" s="24">
        <v>0</v>
      </c>
      <c r="I164" s="27">
        <v>18.291</v>
      </c>
      <c r="J164" s="18">
        <f t="shared" si="7"/>
        <v>18.291</v>
      </c>
      <c r="K164" s="19">
        <f t="shared" si="8"/>
        <v>-123.18099999999998</v>
      </c>
      <c r="L164" s="22"/>
      <c r="M164" s="23"/>
    </row>
    <row r="165" spans="1:14" ht="12" hidden="1" customHeight="1" x14ac:dyDescent="0.2">
      <c r="A165" s="16" t="s">
        <v>39</v>
      </c>
      <c r="B165" s="17">
        <v>42205</v>
      </c>
      <c r="C165" s="18">
        <v>96.420999999999992</v>
      </c>
      <c r="D165" s="18">
        <v>36.195999999999998</v>
      </c>
      <c r="E165" s="18">
        <v>25.085999999999999</v>
      </c>
      <c r="F165" s="18">
        <f t="shared" si="6"/>
        <v>157.70299999999997</v>
      </c>
      <c r="G165" s="18">
        <v>0</v>
      </c>
      <c r="H165" s="24">
        <v>33</v>
      </c>
      <c r="I165" s="27">
        <v>14.423999999999999</v>
      </c>
      <c r="J165" s="18">
        <f t="shared" si="7"/>
        <v>47.423999999999999</v>
      </c>
      <c r="K165" s="19">
        <f t="shared" si="8"/>
        <v>-110.27899999999997</v>
      </c>
      <c r="L165" s="22"/>
      <c r="M165" s="23"/>
      <c r="N165" s="23"/>
    </row>
    <row r="166" spans="1:14" ht="12" hidden="1" customHeight="1" x14ac:dyDescent="0.2">
      <c r="A166" s="16"/>
      <c r="B166" s="17">
        <v>42237</v>
      </c>
      <c r="C166" s="18">
        <v>100.78</v>
      </c>
      <c r="D166" s="18">
        <v>34.783000000000001</v>
      </c>
      <c r="E166" s="18">
        <v>25.321000000000002</v>
      </c>
      <c r="F166" s="18">
        <f t="shared" si="6"/>
        <v>160.88399999999999</v>
      </c>
      <c r="G166" s="18">
        <v>0</v>
      </c>
      <c r="H166" s="24">
        <v>29</v>
      </c>
      <c r="I166" s="27">
        <v>11.932000000000002</v>
      </c>
      <c r="J166" s="18">
        <f t="shared" si="7"/>
        <v>40.932000000000002</v>
      </c>
      <c r="K166" s="19">
        <f t="shared" si="8"/>
        <v>-119.95199999999998</v>
      </c>
      <c r="L166" s="22"/>
      <c r="M166" s="23"/>
      <c r="N166" s="23"/>
    </row>
    <row r="167" spans="1:14" ht="12" hidden="1" customHeight="1" x14ac:dyDescent="0.2">
      <c r="A167" s="16"/>
      <c r="B167" s="17">
        <v>42269</v>
      </c>
      <c r="C167" s="26">
        <v>98.971000000000004</v>
      </c>
      <c r="D167" s="18">
        <v>31.367000000000001</v>
      </c>
      <c r="E167" s="18">
        <v>25.568999999999999</v>
      </c>
      <c r="F167" s="18">
        <f t="shared" si="6"/>
        <v>155.90699999999998</v>
      </c>
      <c r="G167" s="18">
        <v>0</v>
      </c>
      <c r="H167" s="24">
        <v>29</v>
      </c>
      <c r="I167" s="27">
        <v>13.567</v>
      </c>
      <c r="J167" s="18">
        <f t="shared" si="7"/>
        <v>42.567</v>
      </c>
      <c r="K167" s="19">
        <f t="shared" si="8"/>
        <v>-113.33999999999997</v>
      </c>
      <c r="L167" s="22"/>
      <c r="M167" s="23"/>
      <c r="N167" s="23"/>
    </row>
    <row r="168" spans="1:14" ht="12" hidden="1" customHeight="1" x14ac:dyDescent="0.2">
      <c r="A168" s="16"/>
      <c r="B168" s="17">
        <v>42301</v>
      </c>
      <c r="C168" s="26">
        <v>88.111000000000004</v>
      </c>
      <c r="D168" s="18">
        <v>36.502999999999993</v>
      </c>
      <c r="E168" s="26">
        <v>26.619</v>
      </c>
      <c r="F168" s="18">
        <f t="shared" si="6"/>
        <v>151.233</v>
      </c>
      <c r="G168" s="18">
        <v>0</v>
      </c>
      <c r="H168" s="24">
        <v>29</v>
      </c>
      <c r="I168" s="27">
        <v>14.901999999999999</v>
      </c>
      <c r="J168" s="18">
        <f t="shared" si="7"/>
        <v>43.902000000000001</v>
      </c>
      <c r="K168" s="19">
        <f t="shared" si="8"/>
        <v>-107.331</v>
      </c>
      <c r="L168" s="22"/>
      <c r="M168" s="23"/>
      <c r="N168" s="23"/>
    </row>
    <row r="169" spans="1:14" ht="12" hidden="1" customHeight="1" x14ac:dyDescent="0.2">
      <c r="A169" s="16"/>
      <c r="B169" s="17">
        <v>42333</v>
      </c>
      <c r="C169" s="26">
        <v>90.876999999999995</v>
      </c>
      <c r="D169" s="18">
        <v>34.258000000000003</v>
      </c>
      <c r="E169" s="18">
        <v>26.827999999999999</v>
      </c>
      <c r="F169" s="18">
        <f t="shared" si="6"/>
        <v>151.96299999999999</v>
      </c>
      <c r="G169" s="18">
        <v>0</v>
      </c>
      <c r="H169" s="24">
        <v>25.4</v>
      </c>
      <c r="I169" s="27">
        <v>11.69</v>
      </c>
      <c r="J169" s="18">
        <f t="shared" si="7"/>
        <v>37.089999999999996</v>
      </c>
      <c r="K169" s="19">
        <f t="shared" si="8"/>
        <v>-114.87299999999999</v>
      </c>
      <c r="L169" s="22"/>
      <c r="M169" s="23"/>
      <c r="N169" s="23"/>
    </row>
    <row r="170" spans="1:14" ht="12" hidden="1" customHeight="1" x14ac:dyDescent="0.2">
      <c r="A170" s="16"/>
      <c r="B170" s="17">
        <v>42365</v>
      </c>
      <c r="C170" s="26">
        <v>102.67099999999999</v>
      </c>
      <c r="D170" s="18">
        <v>50.391999999999996</v>
      </c>
      <c r="E170" s="18">
        <v>26.521000000000001</v>
      </c>
      <c r="F170" s="18">
        <f t="shared" si="6"/>
        <v>179.584</v>
      </c>
      <c r="G170" s="18">
        <v>0</v>
      </c>
      <c r="H170" s="24">
        <v>34.037999999999997</v>
      </c>
      <c r="I170" s="27">
        <v>18.788</v>
      </c>
      <c r="J170" s="18">
        <f t="shared" si="7"/>
        <v>52.825999999999993</v>
      </c>
      <c r="K170" s="19">
        <f t="shared" si="8"/>
        <v>-126.75800000000001</v>
      </c>
      <c r="L170" s="22"/>
      <c r="M170" s="23"/>
      <c r="N170" s="23"/>
    </row>
    <row r="171" spans="1:14" ht="12" hidden="1" customHeight="1" x14ac:dyDescent="0.2">
      <c r="A171" s="16"/>
      <c r="B171" s="17">
        <v>42397</v>
      </c>
      <c r="C171" s="26">
        <v>113.41800000000001</v>
      </c>
      <c r="D171" s="18">
        <v>37.85</v>
      </c>
      <c r="E171" s="18">
        <v>26.655000000000001</v>
      </c>
      <c r="F171" s="18">
        <f t="shared" si="6"/>
        <v>177.923</v>
      </c>
      <c r="G171" s="18">
        <v>0</v>
      </c>
      <c r="H171" s="24">
        <v>29.038</v>
      </c>
      <c r="I171" s="27">
        <v>10.776999999999999</v>
      </c>
      <c r="J171" s="18">
        <f t="shared" si="7"/>
        <v>39.814999999999998</v>
      </c>
      <c r="K171" s="19">
        <f t="shared" si="8"/>
        <v>-138.108</v>
      </c>
      <c r="L171" s="28"/>
      <c r="M171" s="23"/>
      <c r="N171" s="23"/>
    </row>
    <row r="172" spans="1:14" ht="12" hidden="1" customHeight="1" x14ac:dyDescent="0.2">
      <c r="A172" s="16"/>
      <c r="B172" s="17">
        <v>42429</v>
      </c>
      <c r="C172" s="26">
        <v>113.983</v>
      </c>
      <c r="D172" s="18">
        <v>36.966999999999999</v>
      </c>
      <c r="E172" s="18">
        <v>27.384</v>
      </c>
      <c r="F172" s="18">
        <f t="shared" si="6"/>
        <v>178.334</v>
      </c>
      <c r="G172" s="18">
        <v>0</v>
      </c>
      <c r="H172" s="24">
        <v>28.038</v>
      </c>
      <c r="I172" s="27">
        <v>10.663</v>
      </c>
      <c r="J172" s="18">
        <f t="shared" si="7"/>
        <v>38.701000000000001</v>
      </c>
      <c r="K172" s="19">
        <f t="shared" si="8"/>
        <v>-139.63300000000001</v>
      </c>
      <c r="L172" s="29"/>
      <c r="M172" s="23"/>
      <c r="N172" s="23"/>
    </row>
    <row r="173" spans="1:14" ht="12" hidden="1" customHeight="1" x14ac:dyDescent="0.2">
      <c r="A173" s="16"/>
      <c r="B173" s="17">
        <v>42430</v>
      </c>
      <c r="C173" s="26">
        <v>110.404</v>
      </c>
      <c r="D173" s="18">
        <v>34.766000000000005</v>
      </c>
      <c r="E173" s="18">
        <v>28.116999999999997</v>
      </c>
      <c r="F173" s="18">
        <f t="shared" si="6"/>
        <v>173.28700000000001</v>
      </c>
      <c r="G173" s="18">
        <v>0</v>
      </c>
      <c r="H173" s="24">
        <v>26.038</v>
      </c>
      <c r="I173" s="27">
        <v>12.222</v>
      </c>
      <c r="J173" s="18">
        <f t="shared" si="7"/>
        <v>38.26</v>
      </c>
      <c r="K173" s="19">
        <f t="shared" si="8"/>
        <v>-135.02700000000002</v>
      </c>
      <c r="L173" s="29"/>
      <c r="M173" s="23"/>
      <c r="N173" s="23"/>
    </row>
    <row r="174" spans="1:14" ht="12" hidden="1" customHeight="1" x14ac:dyDescent="0.2">
      <c r="A174" s="16"/>
      <c r="B174" s="17">
        <v>42461</v>
      </c>
      <c r="C174" s="26">
        <v>102.857</v>
      </c>
      <c r="D174" s="18">
        <v>34.768999999999998</v>
      </c>
      <c r="E174" s="18">
        <v>27.966999999999999</v>
      </c>
      <c r="F174" s="18">
        <f t="shared" si="6"/>
        <v>165.59300000000002</v>
      </c>
      <c r="G174" s="18">
        <v>0</v>
      </c>
      <c r="H174" s="24">
        <v>18.538</v>
      </c>
      <c r="I174" s="27">
        <v>12.184999999999999</v>
      </c>
      <c r="J174" s="18">
        <f t="shared" si="7"/>
        <v>30.722999999999999</v>
      </c>
      <c r="K174" s="19">
        <f>+J174-F174</f>
        <v>-134.87</v>
      </c>
      <c r="L174" s="29"/>
      <c r="M174" s="23"/>
      <c r="N174" s="23"/>
    </row>
    <row r="175" spans="1:14" ht="12" hidden="1" customHeight="1" x14ac:dyDescent="0.2">
      <c r="A175" s="16"/>
      <c r="B175" s="17">
        <v>42493</v>
      </c>
      <c r="C175" s="26">
        <v>99.868999999999986</v>
      </c>
      <c r="D175" s="18">
        <v>41.542000000000002</v>
      </c>
      <c r="E175" s="18">
        <v>28.812000000000001</v>
      </c>
      <c r="F175" s="18">
        <f t="shared" si="6"/>
        <v>170.22300000000001</v>
      </c>
      <c r="G175" s="18">
        <v>0</v>
      </c>
      <c r="H175" s="24">
        <v>5</v>
      </c>
      <c r="I175" s="27">
        <v>12.173999999999999</v>
      </c>
      <c r="J175" s="18">
        <f t="shared" si="7"/>
        <v>17.173999999999999</v>
      </c>
      <c r="K175" s="19">
        <f>+J175-F175</f>
        <v>-153.04900000000001</v>
      </c>
      <c r="L175" s="29"/>
      <c r="M175" s="23"/>
      <c r="N175" s="23"/>
    </row>
    <row r="176" spans="1:14" ht="12" hidden="1" customHeight="1" x14ac:dyDescent="0.2">
      <c r="A176" s="16"/>
      <c r="B176" s="17">
        <v>42525</v>
      </c>
      <c r="C176" s="26">
        <v>103.443</v>
      </c>
      <c r="D176" s="18">
        <v>45.429000000000002</v>
      </c>
      <c r="E176" s="18">
        <v>28.689</v>
      </c>
      <c r="F176" s="18">
        <f t="shared" si="6"/>
        <v>177.56100000000001</v>
      </c>
      <c r="G176" s="18">
        <v>0</v>
      </c>
      <c r="H176" s="24">
        <v>0</v>
      </c>
      <c r="I176" s="27">
        <v>15.533999999999999</v>
      </c>
      <c r="J176" s="18">
        <f t="shared" si="7"/>
        <v>15.533999999999999</v>
      </c>
      <c r="K176" s="19">
        <f>+J176-F176+0.004</f>
        <v>-162.02300000000002</v>
      </c>
      <c r="L176" s="29"/>
      <c r="M176" s="23"/>
      <c r="N176" s="23"/>
    </row>
    <row r="177" spans="1:14" ht="12" hidden="1" customHeight="1" x14ac:dyDescent="0.2">
      <c r="A177" s="16" t="s">
        <v>40</v>
      </c>
      <c r="B177" s="17">
        <v>42557</v>
      </c>
      <c r="C177" s="26">
        <v>114.268</v>
      </c>
      <c r="D177" s="18">
        <v>44.335999999999999</v>
      </c>
      <c r="E177" s="18">
        <v>28.631</v>
      </c>
      <c r="F177" s="18">
        <f t="shared" si="6"/>
        <v>187.23499999999999</v>
      </c>
      <c r="G177" s="18">
        <v>0</v>
      </c>
      <c r="H177" s="24">
        <v>25</v>
      </c>
      <c r="I177" s="27">
        <v>13.257</v>
      </c>
      <c r="J177" s="18">
        <f t="shared" si="7"/>
        <v>38.256999999999998</v>
      </c>
      <c r="K177" s="19">
        <f>+J177-F177+0.003</f>
        <v>-148.97499999999999</v>
      </c>
      <c r="L177" s="29"/>
      <c r="M177" s="23"/>
      <c r="N177" s="23"/>
    </row>
    <row r="178" spans="1:14" ht="12" hidden="1" customHeight="1" x14ac:dyDescent="0.2">
      <c r="A178" s="16"/>
      <c r="B178" s="17">
        <v>42589</v>
      </c>
      <c r="C178" s="26">
        <v>108.732</v>
      </c>
      <c r="D178" s="18">
        <v>51.805</v>
      </c>
      <c r="E178" s="18">
        <v>27.122</v>
      </c>
      <c r="F178" s="18">
        <f t="shared" si="6"/>
        <v>187.65899999999999</v>
      </c>
      <c r="G178" s="18">
        <v>0</v>
      </c>
      <c r="H178" s="24">
        <v>25</v>
      </c>
      <c r="I178" s="27">
        <v>14.124999999999998</v>
      </c>
      <c r="J178" s="18">
        <f t="shared" si="7"/>
        <v>39.125</v>
      </c>
      <c r="K178" s="19">
        <f>+J178-F178+0.003</f>
        <v>-148.53100000000001</v>
      </c>
      <c r="L178" s="29"/>
      <c r="M178" s="23"/>
      <c r="N178" s="23"/>
    </row>
    <row r="179" spans="1:14" ht="12" hidden="1" customHeight="1" x14ac:dyDescent="0.2">
      <c r="A179" s="16"/>
      <c r="B179" s="17">
        <v>42621</v>
      </c>
      <c r="C179" s="26">
        <v>105.44499999999999</v>
      </c>
      <c r="D179" s="18">
        <v>46.45300000000001</v>
      </c>
      <c r="E179" s="18">
        <v>27.567</v>
      </c>
      <c r="F179" s="18">
        <f t="shared" si="6"/>
        <v>179.465</v>
      </c>
      <c r="G179" s="18">
        <v>0</v>
      </c>
      <c r="H179" s="24">
        <v>36</v>
      </c>
      <c r="I179" s="27">
        <v>11.729000000000001</v>
      </c>
      <c r="J179" s="18">
        <f t="shared" si="7"/>
        <v>47.728999999999999</v>
      </c>
      <c r="K179" s="19">
        <f t="shared" ref="K179:K242" si="9">+J179-F179</f>
        <v>-131.73599999999999</v>
      </c>
      <c r="L179" s="29"/>
      <c r="M179" s="23"/>
      <c r="N179" s="23"/>
    </row>
    <row r="180" spans="1:14" ht="12" hidden="1" customHeight="1" x14ac:dyDescent="0.2">
      <c r="A180" s="16"/>
      <c r="B180" s="17">
        <v>42653</v>
      </c>
      <c r="C180" s="26">
        <v>103.85</v>
      </c>
      <c r="D180" s="18">
        <v>50.114000000000004</v>
      </c>
      <c r="E180" s="18">
        <v>26.613</v>
      </c>
      <c r="F180" s="18">
        <f t="shared" si="6"/>
        <v>180.577</v>
      </c>
      <c r="G180" s="18">
        <v>0</v>
      </c>
      <c r="H180" s="24">
        <v>34</v>
      </c>
      <c r="I180" s="27">
        <v>15.58</v>
      </c>
      <c r="J180" s="18">
        <f t="shared" si="7"/>
        <v>49.58</v>
      </c>
      <c r="K180" s="19">
        <f t="shared" si="9"/>
        <v>-130.99700000000001</v>
      </c>
      <c r="L180" s="29"/>
      <c r="M180" s="23"/>
      <c r="N180" s="23"/>
    </row>
    <row r="181" spans="1:14" ht="12" hidden="1" customHeight="1" x14ac:dyDescent="0.2">
      <c r="A181" s="16"/>
      <c r="B181" s="17">
        <v>42685</v>
      </c>
      <c r="C181" s="26">
        <v>107.77500000000001</v>
      </c>
      <c r="D181" s="18">
        <v>50.251000000000005</v>
      </c>
      <c r="E181" s="18">
        <v>26.747999999999998</v>
      </c>
      <c r="F181" s="18">
        <f t="shared" si="6"/>
        <v>184.774</v>
      </c>
      <c r="G181" s="18">
        <v>0</v>
      </c>
      <c r="H181" s="24">
        <v>29</v>
      </c>
      <c r="I181" s="27">
        <v>12.77</v>
      </c>
      <c r="J181" s="18">
        <f t="shared" si="7"/>
        <v>41.769999999999996</v>
      </c>
      <c r="K181" s="19">
        <f t="shared" si="9"/>
        <v>-143.00400000000002</v>
      </c>
      <c r="L181" s="29"/>
      <c r="M181" s="23"/>
      <c r="N181" s="23"/>
    </row>
    <row r="182" spans="1:14" ht="12" hidden="1" customHeight="1" x14ac:dyDescent="0.2">
      <c r="A182" s="16"/>
      <c r="B182" s="17">
        <v>42717</v>
      </c>
      <c r="C182" s="26">
        <v>109.79599999999999</v>
      </c>
      <c r="D182" s="18">
        <v>56.074000000000005</v>
      </c>
      <c r="E182" s="18">
        <v>26.959</v>
      </c>
      <c r="F182" s="18">
        <f t="shared" si="6"/>
        <v>192.82900000000001</v>
      </c>
      <c r="G182" s="18">
        <v>0</v>
      </c>
      <c r="H182" s="24">
        <v>25</v>
      </c>
      <c r="I182" s="27">
        <v>13.824999999999999</v>
      </c>
      <c r="J182" s="18">
        <f t="shared" si="7"/>
        <v>38.825000000000003</v>
      </c>
      <c r="K182" s="19">
        <f t="shared" si="9"/>
        <v>-154.00400000000002</v>
      </c>
      <c r="L182" s="29"/>
      <c r="M182" s="23"/>
      <c r="N182" s="23"/>
    </row>
    <row r="183" spans="1:14" ht="12" hidden="1" customHeight="1" x14ac:dyDescent="0.2">
      <c r="A183" s="16"/>
      <c r="B183" s="17">
        <v>42749</v>
      </c>
      <c r="C183" s="26">
        <v>109.205</v>
      </c>
      <c r="D183" s="18">
        <v>48.106999999999999</v>
      </c>
      <c r="E183" s="18">
        <v>22.596</v>
      </c>
      <c r="F183" s="18">
        <f t="shared" ref="F183:F197" si="10">SUM(C183:E183)</f>
        <v>179.90800000000002</v>
      </c>
      <c r="G183" s="18">
        <v>0</v>
      </c>
      <c r="H183" s="24">
        <v>14</v>
      </c>
      <c r="I183" s="27">
        <v>13.538</v>
      </c>
      <c r="J183" s="18">
        <f t="shared" ref="J183:J246" si="11">SUM(G183:I183)</f>
        <v>27.538</v>
      </c>
      <c r="K183" s="19">
        <f t="shared" si="9"/>
        <v>-152.37</v>
      </c>
      <c r="L183" s="29"/>
      <c r="M183" s="23"/>
      <c r="N183" s="23"/>
    </row>
    <row r="184" spans="1:14" ht="12" hidden="1" customHeight="1" x14ac:dyDescent="0.2">
      <c r="A184" s="16"/>
      <c r="B184" s="17">
        <v>42781</v>
      </c>
      <c r="C184" s="26">
        <v>127.63499999999999</v>
      </c>
      <c r="D184" s="18">
        <v>49.652000000000001</v>
      </c>
      <c r="E184" s="18">
        <v>22.841999999999999</v>
      </c>
      <c r="F184" s="18">
        <f t="shared" si="10"/>
        <v>200.12899999999996</v>
      </c>
      <c r="G184" s="18">
        <v>0</v>
      </c>
      <c r="H184" s="24">
        <v>10</v>
      </c>
      <c r="I184" s="27">
        <v>12.469000000000001</v>
      </c>
      <c r="J184" s="18">
        <f t="shared" si="11"/>
        <v>22.469000000000001</v>
      </c>
      <c r="K184" s="19">
        <f t="shared" si="9"/>
        <v>-177.65999999999997</v>
      </c>
      <c r="L184" s="29"/>
      <c r="M184" s="23"/>
      <c r="N184" s="23"/>
    </row>
    <row r="185" spans="1:14" ht="12" hidden="1" customHeight="1" x14ac:dyDescent="0.2">
      <c r="A185" s="16"/>
      <c r="B185" s="17">
        <v>42813</v>
      </c>
      <c r="C185" s="26">
        <v>124.45599999999999</v>
      </c>
      <c r="D185" s="18">
        <v>53.000999999999998</v>
      </c>
      <c r="E185" s="18">
        <v>23.661000000000001</v>
      </c>
      <c r="F185" s="18">
        <f t="shared" si="10"/>
        <v>201.11799999999999</v>
      </c>
      <c r="G185" s="18">
        <v>0</v>
      </c>
      <c r="H185" s="24">
        <v>3</v>
      </c>
      <c r="I185" s="27">
        <v>14.3</v>
      </c>
      <c r="J185" s="18">
        <f t="shared" si="11"/>
        <v>17.3</v>
      </c>
      <c r="K185" s="19">
        <f t="shared" si="9"/>
        <v>-183.81799999999998</v>
      </c>
      <c r="L185" s="29"/>
      <c r="M185" s="23"/>
      <c r="N185" s="23"/>
    </row>
    <row r="186" spans="1:14" ht="12" hidden="1" customHeight="1" x14ac:dyDescent="0.2">
      <c r="A186" s="16"/>
      <c r="B186" s="17">
        <v>42845</v>
      </c>
      <c r="C186" s="26">
        <v>122.63800000000001</v>
      </c>
      <c r="D186" s="18">
        <v>51.75</v>
      </c>
      <c r="E186" s="18">
        <v>19.634999999999998</v>
      </c>
      <c r="F186" s="18">
        <f t="shared" si="10"/>
        <v>194.023</v>
      </c>
      <c r="G186" s="18">
        <v>0</v>
      </c>
      <c r="H186" s="24">
        <v>0</v>
      </c>
      <c r="I186" s="27">
        <v>17.790000000000003</v>
      </c>
      <c r="J186" s="18">
        <f t="shared" si="11"/>
        <v>17.790000000000003</v>
      </c>
      <c r="K186" s="19">
        <f t="shared" si="9"/>
        <v>-176.233</v>
      </c>
      <c r="L186" s="29"/>
      <c r="M186" s="23"/>
      <c r="N186" s="23"/>
    </row>
    <row r="187" spans="1:14" ht="12" hidden="1" customHeight="1" x14ac:dyDescent="0.2">
      <c r="A187" s="16"/>
      <c r="B187" s="17">
        <v>42877</v>
      </c>
      <c r="C187" s="26">
        <v>122.45100000000001</v>
      </c>
      <c r="D187" s="18">
        <v>49.958999999999989</v>
      </c>
      <c r="E187" s="18">
        <v>19.015000000000001</v>
      </c>
      <c r="F187" s="18">
        <f t="shared" si="10"/>
        <v>191.42500000000001</v>
      </c>
      <c r="G187" s="18">
        <v>0</v>
      </c>
      <c r="H187" s="24">
        <v>0</v>
      </c>
      <c r="I187" s="27">
        <v>11.333</v>
      </c>
      <c r="J187" s="18">
        <f t="shared" si="11"/>
        <v>11.333</v>
      </c>
      <c r="K187" s="19">
        <f t="shared" si="9"/>
        <v>-180.09200000000001</v>
      </c>
      <c r="L187" s="29"/>
      <c r="M187" s="23"/>
      <c r="N187" s="23"/>
    </row>
    <row r="188" spans="1:14" ht="12" hidden="1" customHeight="1" x14ac:dyDescent="0.2">
      <c r="A188" s="16"/>
      <c r="B188" s="17">
        <v>42909</v>
      </c>
      <c r="C188" s="26">
        <v>125.41200000000001</v>
      </c>
      <c r="D188" s="18">
        <v>57.356000000000009</v>
      </c>
      <c r="E188" s="18">
        <v>18.437999999999999</v>
      </c>
      <c r="F188" s="18">
        <f t="shared" si="10"/>
        <v>201.20600000000002</v>
      </c>
      <c r="G188" s="18">
        <v>0</v>
      </c>
      <c r="H188" s="24">
        <v>0</v>
      </c>
      <c r="I188" s="27">
        <v>11.553000000000001</v>
      </c>
      <c r="J188" s="18">
        <f t="shared" si="11"/>
        <v>11.553000000000001</v>
      </c>
      <c r="K188" s="19">
        <f t="shared" si="9"/>
        <v>-189.65300000000002</v>
      </c>
      <c r="L188" s="29"/>
      <c r="M188" s="23"/>
      <c r="N188" s="23"/>
    </row>
    <row r="189" spans="1:14" ht="12" hidden="1" customHeight="1" x14ac:dyDescent="0.2">
      <c r="A189" s="16" t="s">
        <v>41</v>
      </c>
      <c r="B189" s="17">
        <v>42917</v>
      </c>
      <c r="C189" s="26">
        <v>126.313</v>
      </c>
      <c r="D189" s="18">
        <v>64.596000000000004</v>
      </c>
      <c r="E189" s="18">
        <v>18.951999999999998</v>
      </c>
      <c r="F189" s="18">
        <f t="shared" si="10"/>
        <v>209.86099999999999</v>
      </c>
      <c r="G189" s="18">
        <v>0</v>
      </c>
      <c r="H189" s="24">
        <v>0</v>
      </c>
      <c r="I189" s="27">
        <v>8.2059999999999995</v>
      </c>
      <c r="J189" s="18">
        <f t="shared" si="11"/>
        <v>8.2059999999999995</v>
      </c>
      <c r="K189" s="19">
        <f t="shared" si="9"/>
        <v>-201.655</v>
      </c>
      <c r="L189" s="29"/>
      <c r="M189" s="23"/>
      <c r="N189" s="23"/>
    </row>
    <row r="190" spans="1:14" ht="12" hidden="1" customHeight="1" x14ac:dyDescent="0.2">
      <c r="A190" s="16"/>
      <c r="B190" s="17">
        <v>42949</v>
      </c>
      <c r="C190" s="26">
        <v>137.05199999999999</v>
      </c>
      <c r="D190" s="18">
        <v>59.026000000000003</v>
      </c>
      <c r="E190" s="18">
        <v>19.241999999999997</v>
      </c>
      <c r="F190" s="18">
        <f t="shared" si="10"/>
        <v>215.32</v>
      </c>
      <c r="G190" s="18">
        <v>0</v>
      </c>
      <c r="H190" s="24">
        <v>0</v>
      </c>
      <c r="I190" s="27">
        <v>13.232000000000001</v>
      </c>
      <c r="J190" s="18">
        <f t="shared" si="11"/>
        <v>13.232000000000001</v>
      </c>
      <c r="K190" s="19">
        <f t="shared" si="9"/>
        <v>-202.08799999999999</v>
      </c>
      <c r="L190" s="29"/>
      <c r="M190" s="23"/>
      <c r="N190" s="23"/>
    </row>
    <row r="191" spans="1:14" ht="12" hidden="1" customHeight="1" x14ac:dyDescent="0.2">
      <c r="A191" s="16"/>
      <c r="B191" s="17">
        <v>42981</v>
      </c>
      <c r="C191" s="26">
        <v>105.292</v>
      </c>
      <c r="D191" s="18">
        <v>52.332000000000001</v>
      </c>
      <c r="E191" s="18">
        <v>18.847000000000001</v>
      </c>
      <c r="F191" s="18">
        <f t="shared" si="10"/>
        <v>176.471</v>
      </c>
      <c r="G191" s="18">
        <v>0</v>
      </c>
      <c r="H191" s="24">
        <v>0</v>
      </c>
      <c r="I191" s="27">
        <v>13.14</v>
      </c>
      <c r="J191" s="18">
        <f t="shared" si="11"/>
        <v>13.14</v>
      </c>
      <c r="K191" s="19">
        <f t="shared" si="9"/>
        <v>-163.33100000000002</v>
      </c>
      <c r="L191" s="29"/>
      <c r="M191" s="23"/>
      <c r="N191" s="23"/>
    </row>
    <row r="192" spans="1:14" ht="12" hidden="1" customHeight="1" x14ac:dyDescent="0.2">
      <c r="A192" s="16"/>
      <c r="B192" s="17">
        <v>43013</v>
      </c>
      <c r="C192" s="26">
        <v>101.00200000000001</v>
      </c>
      <c r="D192" s="18">
        <v>53.967000000000006</v>
      </c>
      <c r="E192" s="18">
        <v>19.029</v>
      </c>
      <c r="F192" s="18">
        <f t="shared" si="10"/>
        <v>173.99800000000002</v>
      </c>
      <c r="G192" s="18">
        <v>0</v>
      </c>
      <c r="H192" s="24">
        <v>0</v>
      </c>
      <c r="I192" s="27">
        <v>7.9569999999999999</v>
      </c>
      <c r="J192" s="18">
        <f t="shared" si="11"/>
        <v>7.9569999999999999</v>
      </c>
      <c r="K192" s="19">
        <f t="shared" si="9"/>
        <v>-166.04100000000003</v>
      </c>
      <c r="L192" s="29"/>
      <c r="M192" s="23"/>
      <c r="N192" s="23"/>
    </row>
    <row r="193" spans="1:14" ht="12" hidden="1" customHeight="1" x14ac:dyDescent="0.2">
      <c r="A193" s="16"/>
      <c r="B193" s="17">
        <v>43045</v>
      </c>
      <c r="C193" s="26">
        <v>104.52200000000001</v>
      </c>
      <c r="D193" s="18">
        <v>72.98599999999999</v>
      </c>
      <c r="E193" s="18">
        <v>20.088999999999999</v>
      </c>
      <c r="F193" s="18">
        <f t="shared" si="10"/>
        <v>197.59699999999998</v>
      </c>
      <c r="G193" s="18">
        <v>0</v>
      </c>
      <c r="H193" s="24">
        <v>0</v>
      </c>
      <c r="I193" s="27">
        <v>15.868</v>
      </c>
      <c r="J193" s="18">
        <f t="shared" si="11"/>
        <v>15.868</v>
      </c>
      <c r="K193" s="19">
        <f t="shared" si="9"/>
        <v>-181.72899999999998</v>
      </c>
      <c r="L193" s="29"/>
      <c r="M193" s="23"/>
      <c r="N193" s="23"/>
    </row>
    <row r="194" spans="1:14" ht="12" hidden="1" customHeight="1" x14ac:dyDescent="0.2">
      <c r="A194" s="16"/>
      <c r="B194" s="17">
        <v>43077</v>
      </c>
      <c r="C194" s="26">
        <v>106.834</v>
      </c>
      <c r="D194" s="18">
        <v>62.909999999999989</v>
      </c>
      <c r="E194" s="18">
        <v>18.475000000000001</v>
      </c>
      <c r="F194" s="18">
        <f t="shared" si="10"/>
        <v>188.21899999999999</v>
      </c>
      <c r="G194" s="18">
        <v>0</v>
      </c>
      <c r="H194" s="24">
        <v>0</v>
      </c>
      <c r="I194" s="27">
        <v>12.604000000000001</v>
      </c>
      <c r="J194" s="18">
        <f t="shared" si="11"/>
        <v>12.604000000000001</v>
      </c>
      <c r="K194" s="19">
        <f t="shared" si="9"/>
        <v>-175.61499999999998</v>
      </c>
      <c r="L194" s="29"/>
      <c r="M194" s="23"/>
      <c r="N194" s="23"/>
    </row>
    <row r="195" spans="1:14" ht="12" hidden="1" customHeight="1" x14ac:dyDescent="0.2">
      <c r="A195" s="16"/>
      <c r="B195" s="17">
        <v>43109</v>
      </c>
      <c r="C195" s="26">
        <v>108.48700000000001</v>
      </c>
      <c r="D195" s="18">
        <v>69.428000000000011</v>
      </c>
      <c r="E195" s="18">
        <v>18.684999999999999</v>
      </c>
      <c r="F195" s="18">
        <f t="shared" si="10"/>
        <v>196.60000000000002</v>
      </c>
      <c r="G195" s="18">
        <v>0</v>
      </c>
      <c r="H195" s="24">
        <v>0</v>
      </c>
      <c r="I195" s="27">
        <v>8.532</v>
      </c>
      <c r="J195" s="18">
        <f t="shared" si="11"/>
        <v>8.532</v>
      </c>
      <c r="K195" s="19">
        <f t="shared" si="9"/>
        <v>-188.06800000000001</v>
      </c>
      <c r="L195" s="29"/>
      <c r="M195" s="23"/>
      <c r="N195" s="23"/>
    </row>
    <row r="196" spans="1:14" ht="12" hidden="1" customHeight="1" x14ac:dyDescent="0.2">
      <c r="A196" s="16"/>
      <c r="B196" s="17">
        <v>43141</v>
      </c>
      <c r="C196" s="26">
        <v>111.24600000000001</v>
      </c>
      <c r="D196" s="18">
        <v>76.866</v>
      </c>
      <c r="E196" s="18">
        <v>18.375</v>
      </c>
      <c r="F196" s="18">
        <f t="shared" si="10"/>
        <v>206.48700000000002</v>
      </c>
      <c r="G196" s="18">
        <v>0</v>
      </c>
      <c r="H196" s="24">
        <v>0</v>
      </c>
      <c r="I196" s="27">
        <v>10.692</v>
      </c>
      <c r="J196" s="18">
        <f t="shared" si="11"/>
        <v>10.692</v>
      </c>
      <c r="K196" s="19">
        <f t="shared" si="9"/>
        <v>-195.79500000000002</v>
      </c>
      <c r="L196" s="29"/>
      <c r="M196" s="23"/>
      <c r="N196" s="23"/>
    </row>
    <row r="197" spans="1:14" ht="12" hidden="1" customHeight="1" x14ac:dyDescent="0.2">
      <c r="A197" s="16"/>
      <c r="B197" s="17">
        <v>43173</v>
      </c>
      <c r="C197" s="26">
        <v>133.75899999999999</v>
      </c>
      <c r="D197" s="18">
        <v>62.964999999999996</v>
      </c>
      <c r="E197" s="18">
        <v>19.368000000000002</v>
      </c>
      <c r="F197" s="18">
        <f t="shared" si="10"/>
        <v>216.09199999999998</v>
      </c>
      <c r="G197" s="18">
        <v>0</v>
      </c>
      <c r="H197" s="24">
        <v>0</v>
      </c>
      <c r="I197" s="27">
        <v>11.403</v>
      </c>
      <c r="J197" s="18">
        <f t="shared" si="11"/>
        <v>11.403</v>
      </c>
      <c r="K197" s="19">
        <f t="shared" si="9"/>
        <v>-204.68899999999999</v>
      </c>
      <c r="L197" s="29"/>
      <c r="M197" s="23"/>
      <c r="N197" s="23"/>
    </row>
    <row r="198" spans="1:14" ht="12" hidden="1" customHeight="1" x14ac:dyDescent="0.2">
      <c r="A198" s="16"/>
      <c r="B198" s="17">
        <v>43205</v>
      </c>
      <c r="C198" s="26">
        <v>131.61699999999999</v>
      </c>
      <c r="D198" s="18">
        <v>73.195000000000007</v>
      </c>
      <c r="E198" s="18">
        <v>18.683</v>
      </c>
      <c r="F198" s="18">
        <f t="shared" ref="F198:F257" si="12">SUM(C198:E198)</f>
        <v>223.495</v>
      </c>
      <c r="G198" s="18">
        <v>0</v>
      </c>
      <c r="H198" s="24">
        <v>0</v>
      </c>
      <c r="I198" s="27">
        <v>12.173999999999999</v>
      </c>
      <c r="J198" s="18">
        <f t="shared" si="11"/>
        <v>12.173999999999999</v>
      </c>
      <c r="K198" s="19">
        <f t="shared" si="9"/>
        <v>-211.321</v>
      </c>
      <c r="L198" s="29"/>
      <c r="M198" s="23"/>
      <c r="N198" s="23"/>
    </row>
    <row r="199" spans="1:14" ht="12" hidden="1" customHeight="1" x14ac:dyDescent="0.2">
      <c r="A199" s="16"/>
      <c r="B199" s="17">
        <v>43237</v>
      </c>
      <c r="C199" s="26">
        <v>140.49099999999999</v>
      </c>
      <c r="D199" s="18">
        <v>81.031000000000006</v>
      </c>
      <c r="E199" s="18">
        <v>19.622</v>
      </c>
      <c r="F199" s="18">
        <f t="shared" si="12"/>
        <v>241.14400000000001</v>
      </c>
      <c r="G199" s="18">
        <v>0</v>
      </c>
      <c r="H199" s="24">
        <v>0</v>
      </c>
      <c r="I199" s="27">
        <v>7.1179999999999994</v>
      </c>
      <c r="J199" s="18">
        <f t="shared" si="11"/>
        <v>7.1179999999999994</v>
      </c>
      <c r="K199" s="19">
        <f t="shared" si="9"/>
        <v>-234.02600000000001</v>
      </c>
      <c r="L199" s="29"/>
      <c r="M199" s="23"/>
      <c r="N199" s="23"/>
    </row>
    <row r="200" spans="1:14" ht="12" hidden="1" customHeight="1" x14ac:dyDescent="0.2">
      <c r="A200" s="16"/>
      <c r="B200" s="17">
        <v>43269</v>
      </c>
      <c r="C200" s="26">
        <v>142.03200000000001</v>
      </c>
      <c r="D200" s="18">
        <v>65.168999999999983</v>
      </c>
      <c r="E200" s="18">
        <v>17.855</v>
      </c>
      <c r="F200" s="18">
        <f t="shared" si="12"/>
        <v>225.05599999999998</v>
      </c>
      <c r="G200" s="18">
        <v>0</v>
      </c>
      <c r="H200" s="24">
        <v>0</v>
      </c>
      <c r="I200" s="27">
        <v>9.8079999999999998</v>
      </c>
      <c r="J200" s="18">
        <f t="shared" si="11"/>
        <v>9.8079999999999998</v>
      </c>
      <c r="K200" s="19">
        <f t="shared" si="9"/>
        <v>-215.24799999999999</v>
      </c>
      <c r="L200" s="29"/>
      <c r="M200" s="23"/>
      <c r="N200" s="23"/>
    </row>
    <row r="201" spans="1:14" ht="12" hidden="1" customHeight="1" x14ac:dyDescent="0.2">
      <c r="A201" s="16" t="s">
        <v>42</v>
      </c>
      <c r="B201" s="17">
        <v>43301</v>
      </c>
      <c r="C201" s="26">
        <v>144.18</v>
      </c>
      <c r="D201" s="18">
        <v>81.8</v>
      </c>
      <c r="E201" s="18">
        <v>19.743000000000002</v>
      </c>
      <c r="F201" s="18">
        <f t="shared" si="12"/>
        <v>245.72300000000001</v>
      </c>
      <c r="G201" s="18">
        <v>0</v>
      </c>
      <c r="H201" s="24">
        <v>0</v>
      </c>
      <c r="I201" s="27">
        <v>11.917999999999999</v>
      </c>
      <c r="J201" s="18">
        <f t="shared" si="11"/>
        <v>11.917999999999999</v>
      </c>
      <c r="K201" s="19">
        <f t="shared" si="9"/>
        <v>-233.80500000000001</v>
      </c>
      <c r="L201" s="29"/>
      <c r="M201" s="23"/>
      <c r="N201" s="23"/>
    </row>
    <row r="202" spans="1:14" ht="12" hidden="1" customHeight="1" x14ac:dyDescent="0.2">
      <c r="A202" s="16"/>
      <c r="B202" s="17">
        <v>43333</v>
      </c>
      <c r="C202" s="26">
        <v>139.88</v>
      </c>
      <c r="D202" s="18">
        <v>87.329000000000008</v>
      </c>
      <c r="E202" s="18">
        <v>19.264000000000003</v>
      </c>
      <c r="F202" s="18">
        <f t="shared" si="12"/>
        <v>246.47300000000001</v>
      </c>
      <c r="G202" s="18">
        <v>0</v>
      </c>
      <c r="H202" s="24">
        <v>0</v>
      </c>
      <c r="I202" s="27">
        <v>9.7089999999999996</v>
      </c>
      <c r="J202" s="18">
        <f t="shared" si="11"/>
        <v>9.7089999999999996</v>
      </c>
      <c r="K202" s="19">
        <f t="shared" si="9"/>
        <v>-236.76400000000001</v>
      </c>
      <c r="L202" s="29"/>
      <c r="M202" s="23"/>
      <c r="N202" s="23"/>
    </row>
    <row r="203" spans="1:14" ht="12" hidden="1" customHeight="1" x14ac:dyDescent="0.2">
      <c r="A203" s="16"/>
      <c r="B203" s="17">
        <v>43365</v>
      </c>
      <c r="C203" s="26">
        <v>121.42100000000001</v>
      </c>
      <c r="D203" s="18">
        <v>95.540999999999997</v>
      </c>
      <c r="E203" s="18">
        <v>19.672000000000001</v>
      </c>
      <c r="F203" s="18">
        <f t="shared" si="12"/>
        <v>236.63399999999999</v>
      </c>
      <c r="G203" s="18">
        <v>0</v>
      </c>
      <c r="H203" s="24">
        <v>0</v>
      </c>
      <c r="I203" s="27">
        <v>10.590999999999999</v>
      </c>
      <c r="J203" s="18">
        <f t="shared" si="11"/>
        <v>10.590999999999999</v>
      </c>
      <c r="K203" s="19">
        <f t="shared" si="9"/>
        <v>-226.04299999999998</v>
      </c>
      <c r="L203" s="29"/>
      <c r="M203" s="23"/>
      <c r="N203" s="23"/>
    </row>
    <row r="204" spans="1:14" ht="12" hidden="1" customHeight="1" x14ac:dyDescent="0.2">
      <c r="A204" s="16"/>
      <c r="B204" s="17">
        <v>43397</v>
      </c>
      <c r="C204" s="26">
        <v>115.504</v>
      </c>
      <c r="D204" s="18">
        <v>96.921999999999983</v>
      </c>
      <c r="E204" s="18">
        <v>18.777999999999999</v>
      </c>
      <c r="F204" s="18">
        <f t="shared" si="12"/>
        <v>231.20399999999998</v>
      </c>
      <c r="G204" s="18">
        <v>0</v>
      </c>
      <c r="H204" s="24">
        <v>0</v>
      </c>
      <c r="I204" s="27">
        <v>8.052999999999999</v>
      </c>
      <c r="J204" s="18">
        <f t="shared" si="11"/>
        <v>8.052999999999999</v>
      </c>
      <c r="K204" s="19">
        <f t="shared" si="9"/>
        <v>-223.15099999999998</v>
      </c>
      <c r="L204" s="29"/>
      <c r="M204" s="23"/>
      <c r="N204" s="23"/>
    </row>
    <row r="205" spans="1:14" ht="12" hidden="1" customHeight="1" x14ac:dyDescent="0.2">
      <c r="A205" s="16"/>
      <c r="B205" s="17">
        <v>43429</v>
      </c>
      <c r="C205" s="26">
        <v>111.93199999999999</v>
      </c>
      <c r="D205" s="18">
        <v>98.474000000000004</v>
      </c>
      <c r="E205" s="18">
        <v>18.451000000000001</v>
      </c>
      <c r="F205" s="18">
        <f t="shared" si="12"/>
        <v>228.857</v>
      </c>
      <c r="G205" s="18">
        <v>0</v>
      </c>
      <c r="H205" s="24">
        <v>0</v>
      </c>
      <c r="I205" s="27">
        <v>7.9319999999999995</v>
      </c>
      <c r="J205" s="18">
        <f t="shared" si="11"/>
        <v>7.9319999999999995</v>
      </c>
      <c r="K205" s="19">
        <f t="shared" si="9"/>
        <v>-220.92500000000001</v>
      </c>
      <c r="L205" s="29"/>
      <c r="M205" s="23"/>
      <c r="N205" s="23"/>
    </row>
    <row r="206" spans="1:14" ht="12" hidden="1" customHeight="1" x14ac:dyDescent="0.2">
      <c r="A206" s="16"/>
      <c r="B206" s="17">
        <v>43461</v>
      </c>
      <c r="C206" s="26">
        <v>131.11600000000001</v>
      </c>
      <c r="D206" s="18">
        <v>110.934</v>
      </c>
      <c r="E206" s="18">
        <v>19.277000000000001</v>
      </c>
      <c r="F206" s="18">
        <f t="shared" si="12"/>
        <v>261.327</v>
      </c>
      <c r="G206" s="18">
        <v>0</v>
      </c>
      <c r="H206" s="24">
        <v>0</v>
      </c>
      <c r="I206" s="27">
        <v>17.893000000000004</v>
      </c>
      <c r="J206" s="18">
        <f t="shared" si="11"/>
        <v>17.893000000000004</v>
      </c>
      <c r="K206" s="19">
        <f t="shared" si="9"/>
        <v>-243.434</v>
      </c>
      <c r="L206" s="29"/>
      <c r="M206" s="23"/>
      <c r="N206" s="23"/>
    </row>
    <row r="207" spans="1:14" ht="13.5" hidden="1" customHeight="1" x14ac:dyDescent="0.2">
      <c r="A207" s="16"/>
      <c r="B207" s="17">
        <v>43493</v>
      </c>
      <c r="C207" s="26">
        <v>132.14099999999999</v>
      </c>
      <c r="D207" s="18">
        <v>96.763999999999996</v>
      </c>
      <c r="E207" s="18">
        <v>18.741999999999997</v>
      </c>
      <c r="F207" s="18">
        <f t="shared" si="12"/>
        <v>247.64699999999996</v>
      </c>
      <c r="G207" s="18">
        <v>0</v>
      </c>
      <c r="H207" s="24">
        <v>0</v>
      </c>
      <c r="I207" s="27">
        <v>10.557</v>
      </c>
      <c r="J207" s="18">
        <f t="shared" si="11"/>
        <v>10.557</v>
      </c>
      <c r="K207" s="19">
        <f t="shared" si="9"/>
        <v>-237.08999999999997</v>
      </c>
      <c r="L207" s="29"/>
      <c r="M207" s="23"/>
      <c r="N207" s="23"/>
    </row>
    <row r="208" spans="1:14" ht="14.25" hidden="1" customHeight="1" x14ac:dyDescent="0.2">
      <c r="A208" s="16"/>
      <c r="B208" s="17">
        <v>43525</v>
      </c>
      <c r="C208" s="26">
        <v>131.09300000000002</v>
      </c>
      <c r="D208" s="18">
        <v>89.486000000000004</v>
      </c>
      <c r="E208" s="18">
        <v>19.381</v>
      </c>
      <c r="F208" s="18">
        <f t="shared" si="12"/>
        <v>239.96</v>
      </c>
      <c r="G208" s="18">
        <v>0</v>
      </c>
      <c r="H208" s="24">
        <v>0</v>
      </c>
      <c r="I208" s="27">
        <v>10.069000000000001</v>
      </c>
      <c r="J208" s="18">
        <f t="shared" si="11"/>
        <v>10.069000000000001</v>
      </c>
      <c r="K208" s="19">
        <f t="shared" si="9"/>
        <v>-229.89100000000002</v>
      </c>
      <c r="L208" s="29"/>
      <c r="M208" s="23"/>
      <c r="N208" s="23"/>
    </row>
    <row r="209" spans="1:14" ht="14.25" hidden="1" customHeight="1" x14ac:dyDescent="0.2">
      <c r="A209" s="16"/>
      <c r="B209" s="17">
        <v>43557</v>
      </c>
      <c r="C209" s="26">
        <v>115.744</v>
      </c>
      <c r="D209" s="18">
        <v>72.774279830000012</v>
      </c>
      <c r="E209" s="18">
        <v>24.619</v>
      </c>
      <c r="F209" s="18">
        <f t="shared" si="12"/>
        <v>213.13727983000001</v>
      </c>
      <c r="G209" s="18">
        <v>0</v>
      </c>
      <c r="H209" s="24">
        <v>0</v>
      </c>
      <c r="I209" s="27">
        <v>12.984999999999999</v>
      </c>
      <c r="J209" s="18">
        <f t="shared" si="11"/>
        <v>12.984999999999999</v>
      </c>
      <c r="K209" s="19">
        <f t="shared" si="9"/>
        <v>-200.15227983</v>
      </c>
      <c r="L209" s="29"/>
      <c r="M209" s="23"/>
      <c r="N209" s="23"/>
    </row>
    <row r="210" spans="1:14" ht="14.25" hidden="1" customHeight="1" x14ac:dyDescent="0.2">
      <c r="A210" s="16"/>
      <c r="B210" s="17">
        <v>43589</v>
      </c>
      <c r="C210" s="26">
        <v>116.869</v>
      </c>
      <c r="D210" s="18">
        <v>66.048999999999992</v>
      </c>
      <c r="E210" s="18">
        <v>19.704000000000001</v>
      </c>
      <c r="F210" s="18">
        <f t="shared" si="12"/>
        <v>202.62200000000001</v>
      </c>
      <c r="G210" s="18">
        <v>0</v>
      </c>
      <c r="H210" s="24">
        <v>0</v>
      </c>
      <c r="I210" s="27">
        <v>5.0839999999999996</v>
      </c>
      <c r="J210" s="18">
        <f t="shared" si="11"/>
        <v>5.0839999999999996</v>
      </c>
      <c r="K210" s="19">
        <f t="shared" si="9"/>
        <v>-197.53800000000001</v>
      </c>
      <c r="L210" s="29"/>
      <c r="M210" s="23"/>
      <c r="N210" s="23"/>
    </row>
    <row r="211" spans="1:14" ht="14.25" hidden="1" customHeight="1" x14ac:dyDescent="0.2">
      <c r="A211" s="16"/>
      <c r="B211" s="17">
        <v>43621</v>
      </c>
      <c r="C211" s="26">
        <v>117.68100000000001</v>
      </c>
      <c r="D211" s="18">
        <v>64.043500890211192</v>
      </c>
      <c r="E211" s="18">
        <v>20.670999999999999</v>
      </c>
      <c r="F211" s="18">
        <f t="shared" si="12"/>
        <v>202.3955008902112</v>
      </c>
      <c r="G211" s="18">
        <v>0</v>
      </c>
      <c r="H211" s="24">
        <v>0</v>
      </c>
      <c r="I211" s="27">
        <v>4.1949999999999994</v>
      </c>
      <c r="J211" s="18">
        <f t="shared" si="11"/>
        <v>4.1949999999999994</v>
      </c>
      <c r="K211" s="19">
        <f t="shared" si="9"/>
        <v>-198.2005008902112</v>
      </c>
      <c r="L211" s="29"/>
      <c r="M211" s="23"/>
      <c r="N211" s="23"/>
    </row>
    <row r="212" spans="1:14" ht="14.25" hidden="1" customHeight="1" x14ac:dyDescent="0.2">
      <c r="A212" s="16"/>
      <c r="B212" s="17">
        <v>43653</v>
      </c>
      <c r="C212" s="30">
        <v>150.72800000000001</v>
      </c>
      <c r="D212" s="31">
        <v>66.934302039999992</v>
      </c>
      <c r="E212" s="31">
        <v>19.796999999999997</v>
      </c>
      <c r="F212" s="31">
        <f t="shared" si="12"/>
        <v>237.45930203999998</v>
      </c>
      <c r="G212" s="31">
        <v>0</v>
      </c>
      <c r="H212" s="31">
        <v>0</v>
      </c>
      <c r="I212" s="32">
        <v>5.1829999999999998</v>
      </c>
      <c r="J212" s="31">
        <f t="shared" si="11"/>
        <v>5.1829999999999998</v>
      </c>
      <c r="K212" s="33">
        <f t="shared" si="9"/>
        <v>-232.27630203999999</v>
      </c>
      <c r="L212" s="29"/>
      <c r="M212" s="23"/>
      <c r="N212" s="23"/>
    </row>
    <row r="213" spans="1:14" s="22" customFormat="1" ht="14.25" hidden="1" customHeight="1" x14ac:dyDescent="0.2">
      <c r="A213" s="16" t="s">
        <v>43</v>
      </c>
      <c r="B213" s="17">
        <v>43677</v>
      </c>
      <c r="C213" s="30">
        <v>147.97499999999999</v>
      </c>
      <c r="D213" s="31">
        <v>84.265302040000009</v>
      </c>
      <c r="E213" s="31">
        <v>11131.904</v>
      </c>
      <c r="F213" s="31">
        <f t="shared" si="12"/>
        <v>11364.14430204</v>
      </c>
      <c r="G213" s="31">
        <v>0</v>
      </c>
      <c r="H213" s="31">
        <v>0</v>
      </c>
      <c r="I213" s="32">
        <v>4.7729999999999997</v>
      </c>
      <c r="J213" s="31">
        <f t="shared" si="11"/>
        <v>4.7729999999999997</v>
      </c>
      <c r="K213" s="33">
        <f t="shared" si="9"/>
        <v>-11359.371302040001</v>
      </c>
      <c r="L213" s="29"/>
      <c r="M213" s="23"/>
      <c r="N213" s="23"/>
    </row>
    <row r="214" spans="1:14" s="22" customFormat="1" ht="14.25" hidden="1" customHeight="1" x14ac:dyDescent="0.2">
      <c r="A214" s="16"/>
      <c r="B214" s="17">
        <v>43678</v>
      </c>
      <c r="C214" s="30">
        <v>147.50800000000001</v>
      </c>
      <c r="D214" s="31">
        <v>101.26430204</v>
      </c>
      <c r="E214" s="31">
        <v>20.251999999999999</v>
      </c>
      <c r="F214" s="31">
        <f t="shared" si="12"/>
        <v>269.02430204000001</v>
      </c>
      <c r="G214" s="31">
        <v>0</v>
      </c>
      <c r="H214" s="31">
        <v>0</v>
      </c>
      <c r="I214" s="32">
        <v>0.311</v>
      </c>
      <c r="J214" s="31">
        <f t="shared" si="11"/>
        <v>0.311</v>
      </c>
      <c r="K214" s="33">
        <f t="shared" si="9"/>
        <v>-268.71330204000003</v>
      </c>
      <c r="L214" s="29"/>
      <c r="M214" s="23"/>
      <c r="N214" s="23"/>
    </row>
    <row r="215" spans="1:14" s="22" customFormat="1" ht="14.25" hidden="1" customHeight="1" x14ac:dyDescent="0.2">
      <c r="A215" s="16"/>
      <c r="B215" s="17">
        <v>43709</v>
      </c>
      <c r="C215" s="30">
        <v>141.39699999999999</v>
      </c>
      <c r="D215" s="31">
        <v>104.23330204000001</v>
      </c>
      <c r="E215" s="31">
        <v>20.18</v>
      </c>
      <c r="F215" s="31">
        <f t="shared" si="12"/>
        <v>265.81030204000001</v>
      </c>
      <c r="G215" s="31">
        <v>0</v>
      </c>
      <c r="H215" s="31">
        <v>0</v>
      </c>
      <c r="I215" s="32">
        <v>5.0089999999999995</v>
      </c>
      <c r="J215" s="31">
        <f t="shared" si="11"/>
        <v>5.0089999999999995</v>
      </c>
      <c r="K215" s="33">
        <f t="shared" si="9"/>
        <v>-260.80130204</v>
      </c>
      <c r="L215" s="29"/>
      <c r="M215" s="23"/>
      <c r="N215" s="23"/>
    </row>
    <row r="216" spans="1:14" s="22" customFormat="1" ht="14.25" hidden="1" customHeight="1" x14ac:dyDescent="0.2">
      <c r="A216" s="16"/>
      <c r="B216" s="17">
        <v>43741</v>
      </c>
      <c r="C216" s="30">
        <v>155.16200000000001</v>
      </c>
      <c r="D216" s="31">
        <v>107.49600000000001</v>
      </c>
      <c r="E216" s="31">
        <v>20.02320432797341</v>
      </c>
      <c r="F216" s="31">
        <f t="shared" si="12"/>
        <v>282.68120432797343</v>
      </c>
      <c r="G216" s="31">
        <v>0</v>
      </c>
      <c r="H216" s="31">
        <v>0</v>
      </c>
      <c r="I216" s="32">
        <v>1.1769999999999998</v>
      </c>
      <c r="J216" s="31">
        <f t="shared" si="11"/>
        <v>1.1769999999999998</v>
      </c>
      <c r="K216" s="33">
        <f t="shared" si="9"/>
        <v>-281.50420432797341</v>
      </c>
      <c r="L216" s="29"/>
      <c r="M216" s="23"/>
      <c r="N216" s="23"/>
    </row>
    <row r="217" spans="1:14" s="22" customFormat="1" ht="14.25" hidden="1" customHeight="1" x14ac:dyDescent="0.2">
      <c r="A217" s="16"/>
      <c r="B217" s="17">
        <v>43773</v>
      </c>
      <c r="C217" s="30">
        <v>156.435</v>
      </c>
      <c r="D217" s="31">
        <v>93.557999999999993</v>
      </c>
      <c r="E217" s="31">
        <v>19.988135411069301</v>
      </c>
      <c r="F217" s="31">
        <f t="shared" si="12"/>
        <v>269.98113541106932</v>
      </c>
      <c r="G217" s="31">
        <v>0</v>
      </c>
      <c r="H217" s="31">
        <v>0</v>
      </c>
      <c r="I217" s="32">
        <v>1.109</v>
      </c>
      <c r="J217" s="31">
        <f t="shared" si="11"/>
        <v>1.109</v>
      </c>
      <c r="K217" s="33">
        <f t="shared" si="9"/>
        <v>-268.87213541106934</v>
      </c>
      <c r="L217" s="29"/>
      <c r="M217" s="23"/>
      <c r="N217" s="23"/>
    </row>
    <row r="218" spans="1:14" s="22" customFormat="1" ht="14.25" hidden="1" customHeight="1" x14ac:dyDescent="0.2">
      <c r="A218" s="16"/>
      <c r="B218" s="17">
        <v>43805</v>
      </c>
      <c r="C218" s="30">
        <v>147.11699999999999</v>
      </c>
      <c r="D218" s="31">
        <v>101.983</v>
      </c>
      <c r="E218" s="31">
        <v>21.073548463356975</v>
      </c>
      <c r="F218" s="31">
        <f t="shared" si="12"/>
        <v>270.17354846335695</v>
      </c>
      <c r="G218" s="31">
        <v>0</v>
      </c>
      <c r="H218" s="31">
        <v>0</v>
      </c>
      <c r="I218" s="32">
        <v>0.16400000000000001</v>
      </c>
      <c r="J218" s="31">
        <f t="shared" si="11"/>
        <v>0.16400000000000001</v>
      </c>
      <c r="K218" s="33">
        <f t="shared" si="9"/>
        <v>-270.00954846335696</v>
      </c>
      <c r="L218" s="29"/>
      <c r="M218" s="23"/>
      <c r="N218" s="23"/>
    </row>
    <row r="219" spans="1:14" s="22" customFormat="1" ht="14.25" hidden="1" customHeight="1" x14ac:dyDescent="0.2">
      <c r="A219" s="16"/>
      <c r="B219" s="17">
        <v>43837</v>
      </c>
      <c r="C219" s="30">
        <v>144.26</v>
      </c>
      <c r="D219" s="31">
        <v>118.65300000000002</v>
      </c>
      <c r="E219" s="31">
        <v>22.568428533118798</v>
      </c>
      <c r="F219" s="31">
        <f t="shared" si="12"/>
        <v>285.48142853311879</v>
      </c>
      <c r="G219" s="31">
        <v>0</v>
      </c>
      <c r="H219" s="31">
        <v>0</v>
      </c>
      <c r="I219" s="32">
        <v>0.33700000000000002</v>
      </c>
      <c r="J219" s="31">
        <f t="shared" si="11"/>
        <v>0.33700000000000002</v>
      </c>
      <c r="K219" s="33">
        <f t="shared" si="9"/>
        <v>-285.1444285331188</v>
      </c>
      <c r="L219" s="29"/>
      <c r="M219" s="23"/>
      <c r="N219" s="23"/>
    </row>
    <row r="220" spans="1:14" s="22" customFormat="1" ht="14.25" hidden="1" customHeight="1" x14ac:dyDescent="0.2">
      <c r="A220" s="16"/>
      <c r="B220" s="17">
        <v>43869</v>
      </c>
      <c r="C220" s="30">
        <v>139.86699999999999</v>
      </c>
      <c r="D220" s="31">
        <v>110.55500000000001</v>
      </c>
      <c r="E220" s="31">
        <v>23.077365708084649</v>
      </c>
      <c r="F220" s="31">
        <f t="shared" si="12"/>
        <v>273.49936570808467</v>
      </c>
      <c r="G220" s="31">
        <v>0</v>
      </c>
      <c r="H220" s="31">
        <v>0</v>
      </c>
      <c r="I220" s="32">
        <v>5.1939999999999991</v>
      </c>
      <c r="J220" s="31">
        <f t="shared" si="11"/>
        <v>5.1939999999999991</v>
      </c>
      <c r="K220" s="33">
        <f t="shared" si="9"/>
        <v>-268.30536570808465</v>
      </c>
      <c r="L220" s="29"/>
      <c r="M220" s="23"/>
      <c r="N220" s="23"/>
    </row>
    <row r="221" spans="1:14" s="22" customFormat="1" ht="14.25" hidden="1" customHeight="1" x14ac:dyDescent="0.2">
      <c r="A221" s="16"/>
      <c r="B221" s="17">
        <v>43901</v>
      </c>
      <c r="C221" s="30">
        <v>157.501</v>
      </c>
      <c r="D221" s="31">
        <v>94.54000000000002</v>
      </c>
      <c r="E221" s="31">
        <v>24.602366378106673</v>
      </c>
      <c r="F221" s="31">
        <f t="shared" si="12"/>
        <v>276.64336637810669</v>
      </c>
      <c r="G221" s="31">
        <v>0</v>
      </c>
      <c r="H221" s="31">
        <v>0</v>
      </c>
      <c r="I221" s="31">
        <v>10.036</v>
      </c>
      <c r="J221" s="31">
        <f t="shared" si="11"/>
        <v>10.036</v>
      </c>
      <c r="K221" s="33">
        <f t="shared" si="9"/>
        <v>-266.60736637810669</v>
      </c>
      <c r="L221" s="29"/>
      <c r="M221" s="23"/>
      <c r="N221" s="23"/>
    </row>
    <row r="222" spans="1:14" s="22" customFormat="1" ht="14.25" hidden="1" customHeight="1" x14ac:dyDescent="0.2">
      <c r="A222" s="16"/>
      <c r="B222" s="17">
        <v>43933</v>
      </c>
      <c r="C222" s="30">
        <v>151.73700000000002</v>
      </c>
      <c r="D222" s="31">
        <v>109.57199999999999</v>
      </c>
      <c r="E222" s="31">
        <v>23.666234906695937</v>
      </c>
      <c r="F222" s="31">
        <f t="shared" si="12"/>
        <v>284.97523490669596</v>
      </c>
      <c r="G222" s="31">
        <v>0</v>
      </c>
      <c r="H222" s="31">
        <v>0</v>
      </c>
      <c r="I222" s="32">
        <v>5.415</v>
      </c>
      <c r="J222" s="31">
        <f t="shared" si="11"/>
        <v>5.415</v>
      </c>
      <c r="K222" s="33">
        <f t="shared" si="9"/>
        <v>-279.56023490669594</v>
      </c>
      <c r="L222" s="29"/>
      <c r="M222" s="23"/>
      <c r="N222" s="23"/>
    </row>
    <row r="223" spans="1:14" s="22" customFormat="1" ht="14.25" hidden="1" customHeight="1" x14ac:dyDescent="0.2">
      <c r="A223" s="16"/>
      <c r="B223" s="17">
        <v>43965</v>
      </c>
      <c r="C223" s="30">
        <v>149.21200000000002</v>
      </c>
      <c r="D223" s="31">
        <v>106.25800000000001</v>
      </c>
      <c r="E223" s="31">
        <v>23.698956427015251</v>
      </c>
      <c r="F223" s="31">
        <f t="shared" si="12"/>
        <v>279.1689564270153</v>
      </c>
      <c r="G223" s="31">
        <v>0</v>
      </c>
      <c r="H223" s="31">
        <v>0</v>
      </c>
      <c r="I223" s="32">
        <v>10.798</v>
      </c>
      <c r="J223" s="31">
        <f t="shared" si="11"/>
        <v>10.798</v>
      </c>
      <c r="K223" s="33">
        <f t="shared" si="9"/>
        <v>-268.3709564270153</v>
      </c>
      <c r="L223" s="29"/>
      <c r="M223" s="23"/>
      <c r="N223" s="23"/>
    </row>
    <row r="224" spans="1:14" s="22" customFormat="1" ht="14.25" hidden="1" customHeight="1" x14ac:dyDescent="0.2">
      <c r="A224" s="16"/>
      <c r="B224" s="17">
        <v>43997</v>
      </c>
      <c r="C224" s="30">
        <v>191.49700000000001</v>
      </c>
      <c r="D224" s="31">
        <v>103.123</v>
      </c>
      <c r="E224" s="30">
        <v>22.986814526936477</v>
      </c>
      <c r="F224" s="31">
        <f t="shared" si="12"/>
        <v>317.60681452693649</v>
      </c>
      <c r="G224" s="31">
        <v>0</v>
      </c>
      <c r="H224" s="31">
        <v>0</v>
      </c>
      <c r="I224" s="32">
        <v>14.6</v>
      </c>
      <c r="J224" s="31">
        <f t="shared" si="11"/>
        <v>14.6</v>
      </c>
      <c r="K224" s="33">
        <f t="shared" si="9"/>
        <v>-303.00681452693647</v>
      </c>
      <c r="L224" s="29"/>
      <c r="M224" s="23"/>
      <c r="N224" s="23"/>
    </row>
    <row r="225" spans="1:14" s="22" customFormat="1" ht="14.25" customHeight="1" x14ac:dyDescent="0.2">
      <c r="A225" s="16" t="s">
        <v>44</v>
      </c>
      <c r="B225" s="17">
        <v>44029</v>
      </c>
      <c r="C225" s="30">
        <v>183.46099999999998</v>
      </c>
      <c r="D225" s="31">
        <v>101.953</v>
      </c>
      <c r="E225" s="30">
        <v>23.902969085669376</v>
      </c>
      <c r="F225" s="31">
        <f t="shared" si="12"/>
        <v>309.31696908566937</v>
      </c>
      <c r="G225" s="31">
        <v>0</v>
      </c>
      <c r="H225" s="31">
        <v>0</v>
      </c>
      <c r="I225" s="32">
        <v>7.8319999999999999</v>
      </c>
      <c r="J225" s="31">
        <f t="shared" si="11"/>
        <v>7.8319999999999999</v>
      </c>
      <c r="K225" s="33">
        <f t="shared" si="9"/>
        <v>-301.48496908566938</v>
      </c>
      <c r="L225" s="29"/>
      <c r="M225" s="23"/>
      <c r="N225" s="23"/>
    </row>
    <row r="226" spans="1:14" s="22" customFormat="1" ht="14.25" customHeight="1" x14ac:dyDescent="0.2">
      <c r="A226" s="16"/>
      <c r="B226" s="17">
        <v>44061</v>
      </c>
      <c r="C226" s="30">
        <v>229.12099999999998</v>
      </c>
      <c r="D226" s="31">
        <v>109.208</v>
      </c>
      <c r="E226" s="30">
        <v>23.496305048902986</v>
      </c>
      <c r="F226" s="31">
        <f t="shared" si="12"/>
        <v>361.82530504890292</v>
      </c>
      <c r="G226" s="31">
        <v>0</v>
      </c>
      <c r="H226" s="31">
        <v>0</v>
      </c>
      <c r="I226" s="32">
        <v>10.485000000000001</v>
      </c>
      <c r="J226" s="31">
        <f t="shared" si="11"/>
        <v>10.485000000000001</v>
      </c>
      <c r="K226" s="33">
        <f t="shared" si="9"/>
        <v>-351.34030504890291</v>
      </c>
      <c r="L226" s="29"/>
      <c r="M226" s="23"/>
      <c r="N226" s="23"/>
    </row>
    <row r="227" spans="1:14" s="22" customFormat="1" ht="14.25" customHeight="1" x14ac:dyDescent="0.2">
      <c r="A227" s="16"/>
      <c r="B227" s="17">
        <v>44093</v>
      </c>
      <c r="C227" s="30">
        <v>231.18600000000001</v>
      </c>
      <c r="D227" s="31">
        <v>101.82000000000001</v>
      </c>
      <c r="E227" s="30">
        <v>22.623042698998418</v>
      </c>
      <c r="F227" s="31">
        <f t="shared" si="12"/>
        <v>355.62904269899843</v>
      </c>
      <c r="G227" s="31">
        <v>0</v>
      </c>
      <c r="H227" s="31">
        <v>0</v>
      </c>
      <c r="I227" s="32">
        <v>7.8540000000000001</v>
      </c>
      <c r="J227" s="31">
        <f t="shared" si="11"/>
        <v>7.8540000000000001</v>
      </c>
      <c r="K227" s="33">
        <f t="shared" si="9"/>
        <v>-347.77504269899845</v>
      </c>
      <c r="L227" s="29"/>
      <c r="M227" s="23"/>
      <c r="N227" s="23"/>
    </row>
    <row r="228" spans="1:14" s="22" customFormat="1" ht="14.25" customHeight="1" x14ac:dyDescent="0.2">
      <c r="A228" s="16"/>
      <c r="B228" s="17">
        <v>44124</v>
      </c>
      <c r="C228" s="30">
        <v>227.672</v>
      </c>
      <c r="D228" s="31">
        <v>113.468</v>
      </c>
      <c r="E228" s="30">
        <v>23.317878467635403</v>
      </c>
      <c r="F228" s="31">
        <f t="shared" si="12"/>
        <v>364.4578784676354</v>
      </c>
      <c r="G228" s="31">
        <v>0</v>
      </c>
      <c r="H228" s="31">
        <v>0</v>
      </c>
      <c r="I228" s="32">
        <v>11.621</v>
      </c>
      <c r="J228" s="31">
        <f t="shared" si="11"/>
        <v>11.621</v>
      </c>
      <c r="K228" s="33">
        <f t="shared" si="9"/>
        <v>-352.83687846763542</v>
      </c>
      <c r="L228" s="29"/>
      <c r="M228" s="23"/>
      <c r="N228" s="23"/>
    </row>
    <row r="229" spans="1:14" s="22" customFormat="1" ht="14.25" customHeight="1" x14ac:dyDescent="0.2">
      <c r="A229" s="16"/>
      <c r="B229" s="17">
        <v>44156</v>
      </c>
      <c r="C229" s="30">
        <v>221.32099999999997</v>
      </c>
      <c r="D229" s="31">
        <v>104.52500000000001</v>
      </c>
      <c r="E229" s="30">
        <v>21.245648856922681</v>
      </c>
      <c r="F229" s="31">
        <f t="shared" si="12"/>
        <v>347.09164885692269</v>
      </c>
      <c r="G229" s="31">
        <v>0</v>
      </c>
      <c r="H229" s="31">
        <v>0</v>
      </c>
      <c r="I229" s="32">
        <v>4.9509999999999996</v>
      </c>
      <c r="J229" s="31">
        <f t="shared" si="11"/>
        <v>4.9509999999999996</v>
      </c>
      <c r="K229" s="33">
        <f t="shared" si="9"/>
        <v>-342.14064885692267</v>
      </c>
      <c r="L229" s="29"/>
      <c r="M229" s="23"/>
      <c r="N229" s="23"/>
    </row>
    <row r="230" spans="1:14" s="22" customFormat="1" ht="14.25" customHeight="1" x14ac:dyDescent="0.2">
      <c r="A230" s="16"/>
      <c r="B230" s="17">
        <v>44187</v>
      </c>
      <c r="C230" s="30">
        <v>257.38499999999999</v>
      </c>
      <c r="D230" s="31">
        <v>100.102</v>
      </c>
      <c r="E230" s="30">
        <v>22.478434782608694</v>
      </c>
      <c r="F230" s="31">
        <f t="shared" si="12"/>
        <v>379.96543478260867</v>
      </c>
      <c r="G230" s="31">
        <v>0</v>
      </c>
      <c r="H230" s="31">
        <v>0</v>
      </c>
      <c r="I230" s="32">
        <v>14.239000000000001</v>
      </c>
      <c r="J230" s="31">
        <f t="shared" si="11"/>
        <v>14.239000000000001</v>
      </c>
      <c r="K230" s="33">
        <f t="shared" si="9"/>
        <v>-365.72643478260869</v>
      </c>
      <c r="L230" s="29"/>
      <c r="M230" s="23"/>
      <c r="N230" s="23"/>
    </row>
    <row r="231" spans="1:14" s="22" customFormat="1" ht="14.25" customHeight="1" x14ac:dyDescent="0.2">
      <c r="A231" s="16"/>
      <c r="B231" s="17">
        <v>44219</v>
      </c>
      <c r="C231" s="30">
        <v>246.59800000000001</v>
      </c>
      <c r="D231" s="31">
        <v>95.410000000000011</v>
      </c>
      <c r="E231" s="30">
        <v>22.378153125790938</v>
      </c>
      <c r="F231" s="31">
        <f t="shared" si="12"/>
        <v>364.386153125791</v>
      </c>
      <c r="G231" s="31">
        <v>0</v>
      </c>
      <c r="H231" s="31">
        <v>0</v>
      </c>
      <c r="I231" s="32">
        <v>11.247</v>
      </c>
      <c r="J231" s="31">
        <f t="shared" si="11"/>
        <v>11.247</v>
      </c>
      <c r="K231" s="33">
        <f t="shared" si="9"/>
        <v>-353.13915312579098</v>
      </c>
      <c r="L231" s="29"/>
      <c r="M231" s="23"/>
      <c r="N231" s="23"/>
    </row>
    <row r="232" spans="1:14" s="22" customFormat="1" ht="14.25" customHeight="1" x14ac:dyDescent="0.2">
      <c r="A232" s="16"/>
      <c r="B232" s="17">
        <v>44251</v>
      </c>
      <c r="C232" s="30">
        <v>239.67000000000002</v>
      </c>
      <c r="D232" s="31">
        <v>93.492999999999995</v>
      </c>
      <c r="E232" s="30">
        <v>22.506815461346633</v>
      </c>
      <c r="F232" s="31">
        <f t="shared" si="12"/>
        <v>355.66981546134662</v>
      </c>
      <c r="G232" s="31">
        <v>0</v>
      </c>
      <c r="H232" s="31">
        <v>0</v>
      </c>
      <c r="I232" s="32">
        <v>5.8529999999999998</v>
      </c>
      <c r="J232" s="31">
        <f t="shared" si="11"/>
        <v>5.8529999999999998</v>
      </c>
      <c r="K232" s="33">
        <f t="shared" si="9"/>
        <v>-349.81681546134661</v>
      </c>
      <c r="L232" s="29"/>
      <c r="M232" s="23"/>
      <c r="N232" s="23"/>
    </row>
    <row r="233" spans="1:14" s="22" customFormat="1" ht="14.25" customHeight="1" x14ac:dyDescent="0.2">
      <c r="A233" s="16"/>
      <c r="B233" s="17">
        <v>44280</v>
      </c>
      <c r="C233" s="30">
        <v>239.756</v>
      </c>
      <c r="D233" s="31">
        <v>86.225999999999999</v>
      </c>
      <c r="E233" s="30">
        <v>21.996273727295986</v>
      </c>
      <c r="F233" s="31">
        <f t="shared" si="12"/>
        <v>347.97827372729597</v>
      </c>
      <c r="G233" s="31">
        <v>0</v>
      </c>
      <c r="H233" s="31">
        <v>0</v>
      </c>
      <c r="I233" s="32">
        <v>6.8029999999999999</v>
      </c>
      <c r="J233" s="31">
        <f t="shared" si="11"/>
        <v>6.8029999999999999</v>
      </c>
      <c r="K233" s="33">
        <f t="shared" si="9"/>
        <v>-341.17527372729597</v>
      </c>
      <c r="L233" s="29"/>
      <c r="M233" s="23"/>
      <c r="N233" s="23"/>
    </row>
    <row r="234" spans="1:14" s="22" customFormat="1" ht="14.25" customHeight="1" x14ac:dyDescent="0.2">
      <c r="A234" s="16"/>
      <c r="B234" s="17">
        <v>44312</v>
      </c>
      <c r="C234" s="30">
        <v>240.64099999999999</v>
      </c>
      <c r="D234" s="31">
        <v>89.75200000000001</v>
      </c>
      <c r="E234" s="30">
        <v>21.93966951925497</v>
      </c>
      <c r="F234" s="31">
        <f t="shared" si="12"/>
        <v>352.33266951925498</v>
      </c>
      <c r="G234" s="31">
        <v>0</v>
      </c>
      <c r="H234" s="31">
        <v>0</v>
      </c>
      <c r="I234" s="32">
        <v>8.4670000000000005</v>
      </c>
      <c r="J234" s="31">
        <f t="shared" si="11"/>
        <v>8.4670000000000005</v>
      </c>
      <c r="K234" s="33">
        <f t="shared" si="9"/>
        <v>-343.86566951925499</v>
      </c>
      <c r="L234" s="29"/>
      <c r="M234" s="23"/>
      <c r="N234" s="23"/>
    </row>
    <row r="235" spans="1:14" s="22" customFormat="1" ht="14.25" customHeight="1" x14ac:dyDescent="0.2">
      <c r="A235" s="16"/>
      <c r="B235" s="17">
        <v>44343</v>
      </c>
      <c r="C235" s="30">
        <v>237.74299999999999</v>
      </c>
      <c r="D235" s="31">
        <v>92.155000000000001</v>
      </c>
      <c r="E235" s="30">
        <v>22.267185026468365</v>
      </c>
      <c r="F235" s="31">
        <f t="shared" si="12"/>
        <v>352.16518502646841</v>
      </c>
      <c r="G235" s="31">
        <v>0</v>
      </c>
      <c r="H235" s="31">
        <v>0</v>
      </c>
      <c r="I235" s="32">
        <v>12.48968</v>
      </c>
      <c r="J235" s="31">
        <f t="shared" si="11"/>
        <v>12.48968</v>
      </c>
      <c r="K235" s="33">
        <f t="shared" si="9"/>
        <v>-339.67550502646839</v>
      </c>
      <c r="L235" s="29"/>
      <c r="M235" s="23"/>
      <c r="N235" s="23"/>
    </row>
    <row r="236" spans="1:14" s="22" customFormat="1" ht="14.25" customHeight="1" x14ac:dyDescent="0.2">
      <c r="A236" s="16"/>
      <c r="B236" s="17">
        <v>44375</v>
      </c>
      <c r="C236" s="30">
        <v>226.07</v>
      </c>
      <c r="D236" s="31">
        <v>94.707000000000008</v>
      </c>
      <c r="E236" s="30">
        <v>23.347999999999999</v>
      </c>
      <c r="F236" s="31">
        <f t="shared" si="12"/>
        <v>344.125</v>
      </c>
      <c r="G236" s="31">
        <v>0</v>
      </c>
      <c r="H236" s="31">
        <v>0</v>
      </c>
      <c r="I236" s="32">
        <v>0.89800000000000002</v>
      </c>
      <c r="J236" s="31">
        <f t="shared" si="11"/>
        <v>0.89800000000000002</v>
      </c>
      <c r="K236" s="33">
        <f t="shared" si="9"/>
        <v>-343.22699999999998</v>
      </c>
      <c r="L236" s="29"/>
      <c r="M236" s="23"/>
      <c r="N236" s="23"/>
    </row>
    <row r="237" spans="1:14" ht="14.25" customHeight="1" x14ac:dyDescent="0.2">
      <c r="A237" s="16" t="s">
        <v>45</v>
      </c>
      <c r="B237" s="17">
        <v>44406</v>
      </c>
      <c r="C237" s="30">
        <v>226.35400000000001</v>
      </c>
      <c r="D237" s="31">
        <v>104.13801000000001</v>
      </c>
      <c r="E237" s="30">
        <v>24.492000000000001</v>
      </c>
      <c r="F237" s="31">
        <f t="shared" si="12"/>
        <v>354.98401000000007</v>
      </c>
      <c r="G237" s="31">
        <v>0</v>
      </c>
      <c r="H237" s="31">
        <v>0</v>
      </c>
      <c r="I237" s="32">
        <v>4.5229999999999997</v>
      </c>
      <c r="J237" s="31">
        <f t="shared" si="11"/>
        <v>4.5229999999999997</v>
      </c>
      <c r="K237" s="33">
        <f t="shared" si="9"/>
        <v>-350.46101000000004</v>
      </c>
      <c r="L237" s="29"/>
      <c r="M237" s="23"/>
      <c r="N237" s="23"/>
    </row>
    <row r="238" spans="1:14" ht="14.25" customHeight="1" x14ac:dyDescent="0.2">
      <c r="A238" s="16"/>
      <c r="B238" s="17">
        <v>44437</v>
      </c>
      <c r="C238" s="30">
        <v>246.20699999999999</v>
      </c>
      <c r="D238" s="31">
        <v>107.49918</v>
      </c>
      <c r="E238" s="30">
        <v>24.994</v>
      </c>
      <c r="F238" s="31">
        <f t="shared" si="12"/>
        <v>378.70018000000005</v>
      </c>
      <c r="G238" s="31">
        <v>0</v>
      </c>
      <c r="H238" s="31">
        <v>0</v>
      </c>
      <c r="I238" s="32">
        <v>10.35332</v>
      </c>
      <c r="J238" s="31">
        <f t="shared" si="11"/>
        <v>10.35332</v>
      </c>
      <c r="K238" s="33">
        <f t="shared" si="9"/>
        <v>-368.34686000000005</v>
      </c>
      <c r="L238" s="29"/>
      <c r="M238" s="23"/>
      <c r="N238" s="23"/>
    </row>
    <row r="239" spans="1:14" ht="14.25" customHeight="1" x14ac:dyDescent="0.2">
      <c r="A239" s="16"/>
      <c r="B239" s="17">
        <v>44469</v>
      </c>
      <c r="C239" s="30">
        <v>244.39</v>
      </c>
      <c r="D239" s="31">
        <v>115.30542</v>
      </c>
      <c r="E239" s="30">
        <v>24.571000000000002</v>
      </c>
      <c r="F239" s="31">
        <f t="shared" si="12"/>
        <v>384.26642000000004</v>
      </c>
      <c r="G239" s="31">
        <v>0</v>
      </c>
      <c r="H239" s="31">
        <v>0</v>
      </c>
      <c r="I239" s="32">
        <v>3.42998</v>
      </c>
      <c r="J239" s="31">
        <f t="shared" si="11"/>
        <v>3.42998</v>
      </c>
      <c r="K239" s="33">
        <f t="shared" si="9"/>
        <v>-380.83644000000004</v>
      </c>
      <c r="L239" s="29"/>
      <c r="M239" s="23"/>
      <c r="N239" s="23"/>
    </row>
    <row r="240" spans="1:14" ht="14.25" customHeight="1" x14ac:dyDescent="0.2">
      <c r="A240" s="16"/>
      <c r="B240" s="17">
        <v>44470</v>
      </c>
      <c r="C240" s="30">
        <v>241.30799999999999</v>
      </c>
      <c r="D240" s="31">
        <v>120.14828</v>
      </c>
      <c r="E240" s="30">
        <v>23.643000000000001</v>
      </c>
      <c r="F240" s="31">
        <f t="shared" si="12"/>
        <v>385.09928000000002</v>
      </c>
      <c r="G240" s="31">
        <v>0</v>
      </c>
      <c r="H240" s="31">
        <v>0</v>
      </c>
      <c r="I240" s="32">
        <v>5.00908</v>
      </c>
      <c r="J240" s="31">
        <f t="shared" si="11"/>
        <v>5.00908</v>
      </c>
      <c r="K240" s="33">
        <f t="shared" si="9"/>
        <v>-380.09020000000004</v>
      </c>
      <c r="L240" s="29"/>
      <c r="M240" s="23"/>
      <c r="N240" s="23"/>
    </row>
    <row r="241" spans="1:14" ht="14.25" customHeight="1" x14ac:dyDescent="0.2">
      <c r="A241" s="16"/>
      <c r="B241" s="17">
        <v>44502</v>
      </c>
      <c r="C241" s="30">
        <v>239.39400000000001</v>
      </c>
      <c r="D241" s="31">
        <v>113.48954999999998</v>
      </c>
      <c r="E241" s="30">
        <v>23.922000000000001</v>
      </c>
      <c r="F241" s="31">
        <f t="shared" si="12"/>
        <v>376.80555000000004</v>
      </c>
      <c r="G241" s="31">
        <v>0</v>
      </c>
      <c r="H241" s="31">
        <v>0</v>
      </c>
      <c r="I241" s="32">
        <v>4.5890000000000004</v>
      </c>
      <c r="J241" s="31">
        <f t="shared" si="11"/>
        <v>4.5890000000000004</v>
      </c>
      <c r="K241" s="33">
        <f t="shared" si="9"/>
        <v>-372.21655000000004</v>
      </c>
      <c r="L241" s="29"/>
      <c r="M241" s="23"/>
      <c r="N241" s="23"/>
    </row>
    <row r="242" spans="1:14" ht="14.25" customHeight="1" x14ac:dyDescent="0.2">
      <c r="A242" s="16"/>
      <c r="B242" s="17">
        <v>44533</v>
      </c>
      <c r="C242" s="30">
        <v>237.30600000000001</v>
      </c>
      <c r="D242" s="31">
        <v>106.47875000000002</v>
      </c>
      <c r="E242" s="30">
        <v>24.641999999999999</v>
      </c>
      <c r="F242" s="31">
        <f t="shared" si="12"/>
        <v>368.42675000000003</v>
      </c>
      <c r="G242" s="31">
        <v>0</v>
      </c>
      <c r="H242" s="31">
        <v>0</v>
      </c>
      <c r="I242" s="32">
        <v>13.31264</v>
      </c>
      <c r="J242" s="31">
        <f t="shared" si="11"/>
        <v>13.31264</v>
      </c>
      <c r="K242" s="33">
        <f t="shared" si="9"/>
        <v>-355.11411000000004</v>
      </c>
      <c r="L242" s="29"/>
      <c r="M242" s="23"/>
      <c r="N242" s="23"/>
    </row>
    <row r="243" spans="1:14" ht="14.25" customHeight="1" x14ac:dyDescent="0.2">
      <c r="A243" s="16"/>
      <c r="B243" s="17">
        <v>44565</v>
      </c>
      <c r="C243" s="30">
        <v>228.553</v>
      </c>
      <c r="D243" s="31">
        <v>104.73609</v>
      </c>
      <c r="E243" s="30">
        <v>25.771000000000001</v>
      </c>
      <c r="F243" s="31">
        <f t="shared" si="12"/>
        <v>359.06009</v>
      </c>
      <c r="G243" s="31">
        <v>0</v>
      </c>
      <c r="H243" s="31">
        <v>0</v>
      </c>
      <c r="I243" s="32">
        <v>15.987360000000001</v>
      </c>
      <c r="J243" s="31">
        <f t="shared" si="11"/>
        <v>15.987360000000001</v>
      </c>
      <c r="K243" s="33">
        <f t="shared" ref="K243:K257" si="13">+J243-F243</f>
        <v>-343.07272999999998</v>
      </c>
      <c r="L243" s="29"/>
      <c r="M243" s="23"/>
      <c r="N243" s="23"/>
    </row>
    <row r="244" spans="1:14" ht="14.25" customHeight="1" x14ac:dyDescent="0.2">
      <c r="A244" s="16"/>
      <c r="B244" s="17">
        <v>44597</v>
      </c>
      <c r="C244" s="30">
        <v>217.977</v>
      </c>
      <c r="D244" s="31">
        <v>98.405680000000004</v>
      </c>
      <c r="E244" s="30">
        <v>26.766999999999999</v>
      </c>
      <c r="F244" s="31">
        <f t="shared" si="12"/>
        <v>343.14967999999999</v>
      </c>
      <c r="G244" s="31">
        <v>0</v>
      </c>
      <c r="H244" s="31">
        <v>0</v>
      </c>
      <c r="I244" s="32">
        <v>15.04274</v>
      </c>
      <c r="J244" s="31">
        <f t="shared" si="11"/>
        <v>15.04274</v>
      </c>
      <c r="K244" s="33">
        <f t="shared" si="13"/>
        <v>-328.10694000000001</v>
      </c>
      <c r="L244" s="29"/>
      <c r="M244" s="23"/>
      <c r="N244" s="23"/>
    </row>
    <row r="245" spans="1:14" ht="14.25" customHeight="1" x14ac:dyDescent="0.2">
      <c r="A245" s="16"/>
      <c r="B245" s="17">
        <v>44626</v>
      </c>
      <c r="C245" s="30">
        <v>166.423</v>
      </c>
      <c r="D245" s="31">
        <v>113.71312</v>
      </c>
      <c r="E245" s="30">
        <v>26.568999999999999</v>
      </c>
      <c r="F245" s="31">
        <f t="shared" si="12"/>
        <v>306.70512000000002</v>
      </c>
      <c r="G245" s="31">
        <v>0</v>
      </c>
      <c r="H245" s="31">
        <v>0</v>
      </c>
      <c r="I245" s="32">
        <v>8.8913600000000006</v>
      </c>
      <c r="J245" s="31">
        <f t="shared" si="11"/>
        <v>8.8913600000000006</v>
      </c>
      <c r="K245" s="33">
        <f t="shared" si="13"/>
        <v>-297.81376</v>
      </c>
      <c r="L245" s="29"/>
      <c r="M245" s="23"/>
      <c r="N245" s="23"/>
    </row>
    <row r="246" spans="1:14" ht="14.25" customHeight="1" x14ac:dyDescent="0.2">
      <c r="A246" s="16"/>
      <c r="B246" s="17">
        <v>44658</v>
      </c>
      <c r="C246" s="30">
        <v>213.374</v>
      </c>
      <c r="D246" s="31">
        <v>101.72171999999999</v>
      </c>
      <c r="E246" s="30">
        <v>26.332000000000001</v>
      </c>
      <c r="F246" s="31">
        <f t="shared" si="12"/>
        <v>341.42771999999997</v>
      </c>
      <c r="G246" s="31">
        <v>0</v>
      </c>
      <c r="H246" s="31">
        <v>0</v>
      </c>
      <c r="I246" s="32">
        <v>6.7076900000000004</v>
      </c>
      <c r="J246" s="31">
        <f t="shared" si="11"/>
        <v>6.7076900000000004</v>
      </c>
      <c r="K246" s="33">
        <f t="shared" si="13"/>
        <v>-334.72002999999995</v>
      </c>
      <c r="L246" s="29"/>
      <c r="M246" s="23"/>
      <c r="N246" s="23"/>
    </row>
    <row r="247" spans="1:14" ht="14.25" customHeight="1" x14ac:dyDescent="0.2">
      <c r="A247" s="16"/>
      <c r="B247" s="17">
        <v>44689</v>
      </c>
      <c r="C247" s="30">
        <v>227.05600000000001</v>
      </c>
      <c r="D247" s="31">
        <v>92.99027000000001</v>
      </c>
      <c r="E247" s="30">
        <v>24.899000000000001</v>
      </c>
      <c r="F247" s="31">
        <f t="shared" si="12"/>
        <v>344.94527000000005</v>
      </c>
      <c r="G247" s="31">
        <v>0</v>
      </c>
      <c r="H247" s="31">
        <v>0</v>
      </c>
      <c r="I247" s="32">
        <v>13.4557</v>
      </c>
      <c r="J247" s="31">
        <f t="shared" ref="J247:J257" si="14">SUM(G247:I247)</f>
        <v>13.4557</v>
      </c>
      <c r="K247" s="33">
        <f t="shared" si="13"/>
        <v>-331.48957000000007</v>
      </c>
      <c r="L247" s="29"/>
      <c r="M247" s="23"/>
      <c r="N247" s="23"/>
    </row>
    <row r="248" spans="1:14" ht="14.25" customHeight="1" x14ac:dyDescent="0.2">
      <c r="A248" s="16"/>
      <c r="B248" s="17">
        <v>44721</v>
      </c>
      <c r="C248" s="30">
        <v>267.16199999999998</v>
      </c>
      <c r="D248" s="31">
        <v>88.750169999999997</v>
      </c>
      <c r="E248" s="30">
        <v>25.235437170000001</v>
      </c>
      <c r="F248" s="31">
        <f t="shared" si="12"/>
        <v>381.14760716999996</v>
      </c>
      <c r="G248" s="31">
        <v>0</v>
      </c>
      <c r="H248" s="31">
        <v>0</v>
      </c>
      <c r="I248" s="32">
        <v>21.809889999999999</v>
      </c>
      <c r="J248" s="31">
        <f t="shared" si="14"/>
        <v>21.809889999999999</v>
      </c>
      <c r="K248" s="33">
        <f t="shared" si="13"/>
        <v>-359.33771716999996</v>
      </c>
      <c r="L248" s="29"/>
      <c r="M248" s="23"/>
      <c r="N248" s="23"/>
    </row>
    <row r="249" spans="1:14" ht="14.25" customHeight="1" x14ac:dyDescent="0.2">
      <c r="A249" s="16" t="s">
        <v>46</v>
      </c>
      <c r="B249" s="17">
        <v>44752</v>
      </c>
      <c r="C249" s="30">
        <v>251.042</v>
      </c>
      <c r="D249" s="31">
        <v>92.437049999999999</v>
      </c>
      <c r="E249" s="30">
        <v>25.048140440000001</v>
      </c>
      <c r="F249" s="31">
        <f t="shared" si="12"/>
        <v>368.52719044000003</v>
      </c>
      <c r="G249" s="31">
        <v>0</v>
      </c>
      <c r="H249" s="31">
        <v>0</v>
      </c>
      <c r="I249" s="32">
        <v>13.844560000000001</v>
      </c>
      <c r="J249" s="31">
        <f t="shared" si="14"/>
        <v>13.844560000000001</v>
      </c>
      <c r="K249" s="33">
        <f t="shared" si="13"/>
        <v>-354.68263044000003</v>
      </c>
      <c r="L249" s="29"/>
      <c r="M249" s="23"/>
      <c r="N249" s="23"/>
    </row>
    <row r="250" spans="1:14" ht="14.25" customHeight="1" x14ac:dyDescent="0.2">
      <c r="A250" s="16"/>
      <c r="B250" s="17">
        <v>44784</v>
      </c>
      <c r="C250" s="30">
        <v>249.98699999999999</v>
      </c>
      <c r="D250" s="31">
        <v>80.221400000000003</v>
      </c>
      <c r="E250" s="30">
        <v>25.740941900000003</v>
      </c>
      <c r="F250" s="31">
        <f t="shared" si="12"/>
        <v>355.94934189999998</v>
      </c>
      <c r="G250" s="31">
        <v>0</v>
      </c>
      <c r="H250" s="31">
        <v>0</v>
      </c>
      <c r="I250" s="32">
        <v>12.38275</v>
      </c>
      <c r="J250" s="31">
        <f t="shared" si="14"/>
        <v>12.38275</v>
      </c>
      <c r="K250" s="33">
        <f t="shared" si="13"/>
        <v>-343.56659189999999</v>
      </c>
      <c r="L250" s="29"/>
      <c r="M250" s="23"/>
      <c r="N250" s="23"/>
    </row>
    <row r="251" spans="1:14" ht="14.25" customHeight="1" x14ac:dyDescent="0.2">
      <c r="A251" s="16"/>
      <c r="B251" s="17">
        <v>44816</v>
      </c>
      <c r="C251" s="30">
        <v>226.26599999999999</v>
      </c>
      <c r="D251" s="31">
        <v>78.338409999999996</v>
      </c>
      <c r="E251" s="30">
        <v>26.74949659</v>
      </c>
      <c r="F251" s="31">
        <f t="shared" si="12"/>
        <v>331.35390658999995</v>
      </c>
      <c r="G251" s="31">
        <v>0</v>
      </c>
      <c r="H251" s="31">
        <v>0</v>
      </c>
      <c r="I251" s="32">
        <v>16.878440000000001</v>
      </c>
      <c r="J251" s="31">
        <f t="shared" si="14"/>
        <v>16.878440000000001</v>
      </c>
      <c r="K251" s="33">
        <f t="shared" si="13"/>
        <v>-314.47546658999994</v>
      </c>
      <c r="L251" s="29"/>
      <c r="M251" s="23"/>
      <c r="N251" s="23"/>
    </row>
    <row r="252" spans="1:14" ht="14.25" customHeight="1" x14ac:dyDescent="0.2">
      <c r="A252" s="16"/>
      <c r="B252" s="17">
        <v>44847</v>
      </c>
      <c r="C252" s="30">
        <v>220.90799999999999</v>
      </c>
      <c r="D252" s="31">
        <v>85.684610000000006</v>
      </c>
      <c r="E252" s="30">
        <v>26.753808580000001</v>
      </c>
      <c r="F252" s="31">
        <f t="shared" si="12"/>
        <v>333.34641857999998</v>
      </c>
      <c r="G252" s="31">
        <v>0</v>
      </c>
      <c r="H252" s="31">
        <v>0</v>
      </c>
      <c r="I252" s="32">
        <v>10.493040000000001</v>
      </c>
      <c r="J252" s="31">
        <f t="shared" si="14"/>
        <v>10.493040000000001</v>
      </c>
      <c r="K252" s="33">
        <f t="shared" si="13"/>
        <v>-322.85337857999997</v>
      </c>
      <c r="L252" s="29"/>
      <c r="M252" s="23"/>
      <c r="N252" s="23"/>
    </row>
    <row r="253" spans="1:14" ht="14.25" customHeight="1" x14ac:dyDescent="0.2">
      <c r="A253" s="16"/>
      <c r="B253" s="17">
        <v>44879</v>
      </c>
      <c r="C253" s="30">
        <v>243.21100000000001</v>
      </c>
      <c r="D253" s="31">
        <v>86.149389999999997</v>
      </c>
      <c r="E253" s="30">
        <v>26.167563429999998</v>
      </c>
      <c r="F253" s="31">
        <f t="shared" si="12"/>
        <v>355.52795342999997</v>
      </c>
      <c r="G253" s="31">
        <v>0</v>
      </c>
      <c r="H253" s="31">
        <v>0</v>
      </c>
      <c r="I253" s="32">
        <v>24.687060000000002</v>
      </c>
      <c r="J253" s="31">
        <f t="shared" si="14"/>
        <v>24.687060000000002</v>
      </c>
      <c r="K253" s="33">
        <f t="shared" si="13"/>
        <v>-330.84089342999994</v>
      </c>
      <c r="L253" s="29"/>
      <c r="M253" s="23"/>
      <c r="N253" s="23"/>
    </row>
    <row r="254" spans="1:14" ht="14.25" customHeight="1" x14ac:dyDescent="0.2">
      <c r="A254" s="16"/>
      <c r="B254" s="17">
        <v>44910</v>
      </c>
      <c r="C254" s="30">
        <v>247.791</v>
      </c>
      <c r="D254" s="31">
        <v>100.94600000000001</v>
      </c>
      <c r="E254" s="30">
        <v>15.428000000000001</v>
      </c>
      <c r="F254" s="31">
        <f t="shared" si="12"/>
        <v>364.16500000000002</v>
      </c>
      <c r="G254" s="31">
        <v>0</v>
      </c>
      <c r="H254" s="31">
        <v>0</v>
      </c>
      <c r="I254" s="32">
        <v>12.128</v>
      </c>
      <c r="J254" s="31">
        <f t="shared" si="14"/>
        <v>12.128</v>
      </c>
      <c r="K254" s="33">
        <f t="shared" si="13"/>
        <v>-352.03700000000003</v>
      </c>
      <c r="L254" s="29"/>
      <c r="M254" s="23"/>
      <c r="N254" s="23"/>
    </row>
    <row r="255" spans="1:14" ht="14.25" customHeight="1" x14ac:dyDescent="0.2">
      <c r="A255" s="16"/>
      <c r="B255" s="17">
        <v>44942</v>
      </c>
      <c r="C255" s="30">
        <v>250.34</v>
      </c>
      <c r="D255" s="31">
        <v>96.363289999999992</v>
      </c>
      <c r="E255" s="30">
        <v>14.692</v>
      </c>
      <c r="F255" s="31">
        <f t="shared" si="12"/>
        <v>361.39528999999999</v>
      </c>
      <c r="G255" s="31">
        <v>0</v>
      </c>
      <c r="H255" s="31">
        <v>0</v>
      </c>
      <c r="I255" s="32">
        <v>10.263639999999999</v>
      </c>
      <c r="J255" s="31">
        <f t="shared" si="14"/>
        <v>10.263639999999999</v>
      </c>
      <c r="K255" s="33">
        <f t="shared" si="13"/>
        <v>-351.13164999999998</v>
      </c>
      <c r="L255" s="29"/>
      <c r="M255" s="23"/>
      <c r="N255" s="23"/>
    </row>
    <row r="256" spans="1:14" ht="14.25" customHeight="1" x14ac:dyDescent="0.2">
      <c r="A256" s="16"/>
      <c r="B256" s="17">
        <v>44974</v>
      </c>
      <c r="C256" s="30">
        <v>258.81</v>
      </c>
      <c r="D256" s="31">
        <v>80.752329999999986</v>
      </c>
      <c r="E256" s="30">
        <v>15.24</v>
      </c>
      <c r="F256" s="31">
        <f t="shared" si="12"/>
        <v>354.80232999999998</v>
      </c>
      <c r="G256" s="31">
        <v>0</v>
      </c>
      <c r="H256" s="31">
        <v>0</v>
      </c>
      <c r="I256" s="32">
        <v>10.35833</v>
      </c>
      <c r="J256" s="31">
        <f t="shared" si="14"/>
        <v>10.35833</v>
      </c>
      <c r="K256" s="33">
        <f t="shared" si="13"/>
        <v>-344.44399999999996</v>
      </c>
      <c r="L256" s="29"/>
      <c r="M256" s="23"/>
      <c r="N256" s="23"/>
    </row>
    <row r="257" spans="1:14" ht="14.25" customHeight="1" x14ac:dyDescent="0.2">
      <c r="A257" s="16"/>
      <c r="B257" s="17">
        <v>45003</v>
      </c>
      <c r="C257" s="30">
        <v>262.64299999999997</v>
      </c>
      <c r="D257" s="31">
        <v>98.385709999999989</v>
      </c>
      <c r="E257" s="30">
        <v>14.786</v>
      </c>
      <c r="F257" s="31">
        <f t="shared" si="12"/>
        <v>375.81470999999993</v>
      </c>
      <c r="G257" s="31">
        <v>0</v>
      </c>
      <c r="H257" s="31">
        <v>0</v>
      </c>
      <c r="I257" s="32">
        <v>7.67</v>
      </c>
      <c r="J257" s="31">
        <f t="shared" si="14"/>
        <v>7.67</v>
      </c>
      <c r="K257" s="33">
        <f t="shared" si="13"/>
        <v>-368.14470999999992</v>
      </c>
      <c r="L257" s="29"/>
      <c r="M257" s="23"/>
      <c r="N257" s="23"/>
    </row>
    <row r="258" spans="1:14" ht="14.25" customHeight="1" x14ac:dyDescent="0.2">
      <c r="A258" s="16"/>
      <c r="B258" s="17">
        <v>45035</v>
      </c>
      <c r="C258" s="30">
        <v>264.34899999999999</v>
      </c>
      <c r="D258" s="31">
        <v>106.20226999999998</v>
      </c>
      <c r="E258" s="30">
        <v>15.61</v>
      </c>
      <c r="F258" s="31">
        <v>386.16127</v>
      </c>
      <c r="G258" s="31">
        <v>0</v>
      </c>
      <c r="H258" s="31">
        <v>0</v>
      </c>
      <c r="I258" s="32">
        <v>7.2519799999999996</v>
      </c>
      <c r="J258" s="31">
        <v>7.2519799999999996</v>
      </c>
      <c r="K258" s="33">
        <v>-378.90929</v>
      </c>
      <c r="L258" s="29"/>
      <c r="M258" s="23"/>
      <c r="N258" s="23"/>
    </row>
    <row r="259" spans="1:14" ht="14.25" customHeight="1" x14ac:dyDescent="0.2">
      <c r="A259" s="16"/>
      <c r="B259" s="17">
        <v>45066</v>
      </c>
      <c r="C259" s="30">
        <v>267.16699999999997</v>
      </c>
      <c r="D259" s="31">
        <v>97.418979999999991</v>
      </c>
      <c r="E259" s="30">
        <v>14.4171715201431</v>
      </c>
      <c r="F259" s="31">
        <v>379.00315152014304</v>
      </c>
      <c r="G259" s="31">
        <v>0</v>
      </c>
      <c r="H259" s="31">
        <v>0</v>
      </c>
      <c r="I259" s="32">
        <v>12.00502</v>
      </c>
      <c r="J259" s="31">
        <v>12.00502</v>
      </c>
      <c r="K259" s="33">
        <v>-366.99813152014303</v>
      </c>
      <c r="L259" s="29"/>
      <c r="M259" s="23"/>
      <c r="N259" s="23"/>
    </row>
    <row r="260" spans="1:14" ht="14.25" customHeight="1" x14ac:dyDescent="0.2">
      <c r="A260" s="16"/>
      <c r="B260" s="17">
        <v>45098</v>
      </c>
      <c r="C260" s="30">
        <v>299.49</v>
      </c>
      <c r="D260" s="31">
        <v>95.920969999999983</v>
      </c>
      <c r="E260" s="30">
        <v>19.051072147284099</v>
      </c>
      <c r="F260" s="31">
        <v>414.46204214728414</v>
      </c>
      <c r="G260" s="31">
        <v>0</v>
      </c>
      <c r="H260" s="31">
        <v>0</v>
      </c>
      <c r="I260" s="32">
        <v>0</v>
      </c>
      <c r="J260" s="31">
        <v>0</v>
      </c>
      <c r="K260" s="33">
        <v>-414.46204214728414</v>
      </c>
      <c r="L260" s="29"/>
      <c r="M260" s="23"/>
      <c r="N260" s="23"/>
    </row>
    <row r="261" spans="1:14" ht="14.25" customHeight="1" x14ac:dyDescent="0.2">
      <c r="A261" s="16" t="s">
        <v>47</v>
      </c>
      <c r="B261" s="17">
        <v>45129</v>
      </c>
      <c r="C261" s="30">
        <v>306.29300000000001</v>
      </c>
      <c r="D261" s="31">
        <v>134.88801999999998</v>
      </c>
      <c r="E261" s="30">
        <v>19.051072000000001</v>
      </c>
      <c r="F261" s="31">
        <v>460.23209199999997</v>
      </c>
      <c r="G261" s="31">
        <v>0</v>
      </c>
      <c r="H261" s="31">
        <v>0</v>
      </c>
      <c r="I261" s="32">
        <v>5.3739999999999997</v>
      </c>
      <c r="J261" s="31">
        <v>5.3739999999999997</v>
      </c>
      <c r="K261" s="33">
        <v>-454.85809199999994</v>
      </c>
      <c r="L261" s="29"/>
      <c r="M261" s="23"/>
      <c r="N261" s="23"/>
    </row>
    <row r="262" spans="1:14" ht="14.25" customHeight="1" x14ac:dyDescent="0.2">
      <c r="A262" s="16"/>
      <c r="B262" s="17">
        <v>45161</v>
      </c>
      <c r="C262" s="30">
        <v>343.55700000000002</v>
      </c>
      <c r="D262" s="31">
        <v>116.31685</v>
      </c>
      <c r="E262" s="30">
        <v>16.446000000000002</v>
      </c>
      <c r="F262" s="31">
        <v>476.31985000000003</v>
      </c>
      <c r="G262" s="31">
        <v>0</v>
      </c>
      <c r="H262" s="31">
        <v>0</v>
      </c>
      <c r="I262" s="32">
        <v>5.5048300000000001</v>
      </c>
      <c r="J262" s="31">
        <v>5.5048300000000001</v>
      </c>
      <c r="K262" s="33">
        <v>-471.41801999999996</v>
      </c>
      <c r="L262" s="29"/>
      <c r="M262" s="23"/>
      <c r="N262" s="23"/>
    </row>
    <row r="263" spans="1:14" ht="14.25" customHeight="1" x14ac:dyDescent="0.2">
      <c r="A263" s="16"/>
      <c r="B263" s="17">
        <v>45193</v>
      </c>
      <c r="C263" s="30">
        <v>305.97899999999998</v>
      </c>
      <c r="D263" s="31">
        <v>118.12924</v>
      </c>
      <c r="E263" s="30">
        <v>15.858000000000001</v>
      </c>
      <c r="F263" s="31">
        <v>439.96623999999997</v>
      </c>
      <c r="G263" s="31">
        <v>0</v>
      </c>
      <c r="H263" s="31">
        <v>0</v>
      </c>
      <c r="I263" s="32">
        <v>2.02678</v>
      </c>
      <c r="J263" s="31">
        <v>2.02678</v>
      </c>
      <c r="K263" s="33">
        <v>-440.13146</v>
      </c>
      <c r="L263" s="29"/>
      <c r="M263" s="23"/>
      <c r="N263" s="23"/>
    </row>
    <row r="264" spans="1:14" ht="14.25" customHeight="1" x14ac:dyDescent="0.2">
      <c r="A264" s="16"/>
      <c r="B264" s="17">
        <v>45224</v>
      </c>
      <c r="C264" s="30">
        <v>304.95999999999998</v>
      </c>
      <c r="D264" s="31">
        <v>132.39731</v>
      </c>
      <c r="E264" s="30">
        <v>16.271999999999998</v>
      </c>
      <c r="F264" s="31">
        <v>453.62930999999998</v>
      </c>
      <c r="G264" s="31">
        <v>0</v>
      </c>
      <c r="H264" s="31">
        <v>0</v>
      </c>
      <c r="I264" s="32">
        <v>0.191</v>
      </c>
      <c r="J264" s="31">
        <v>0.191</v>
      </c>
      <c r="K264" s="33">
        <v>-453.61231000000004</v>
      </c>
      <c r="L264" s="29"/>
      <c r="M264" s="23"/>
      <c r="N264" s="23"/>
    </row>
    <row r="265" spans="1:14" ht="14.25" customHeight="1" x14ac:dyDescent="0.2">
      <c r="A265" s="16"/>
      <c r="B265" s="17">
        <v>45255</v>
      </c>
      <c r="C265" s="30">
        <v>312.84399999999999</v>
      </c>
      <c r="D265" s="31">
        <v>144.71393</v>
      </c>
      <c r="E265" s="30">
        <v>15.917999999999999</v>
      </c>
      <c r="F265" s="31">
        <v>473.47593000000001</v>
      </c>
      <c r="G265" s="31">
        <v>0</v>
      </c>
      <c r="H265" s="31">
        <v>0</v>
      </c>
      <c r="I265" s="32">
        <v>3.9750000000000001</v>
      </c>
      <c r="J265" s="31">
        <v>3.9750000000000001</v>
      </c>
      <c r="K265" s="33">
        <v>-470.43892999999997</v>
      </c>
      <c r="L265" s="29"/>
      <c r="M265" s="23"/>
      <c r="N265" s="23"/>
    </row>
    <row r="266" spans="1:14" ht="14.25" customHeight="1" x14ac:dyDescent="0.2">
      <c r="A266" s="16"/>
      <c r="B266" s="17">
        <v>45285</v>
      </c>
      <c r="C266" s="30">
        <v>337.36500000000001</v>
      </c>
      <c r="D266" s="31">
        <v>146.97683000000001</v>
      </c>
      <c r="E266" s="30">
        <v>16.164000000000001</v>
      </c>
      <c r="F266" s="31">
        <v>500.50583</v>
      </c>
      <c r="G266" s="31">
        <v>0</v>
      </c>
      <c r="H266" s="31">
        <v>0</v>
      </c>
      <c r="I266" s="32">
        <v>0</v>
      </c>
      <c r="J266" s="31">
        <v>0</v>
      </c>
      <c r="K266" s="33">
        <v>-500.36483000000004</v>
      </c>
      <c r="L266" s="29"/>
      <c r="M266" s="23"/>
      <c r="N266" s="23"/>
    </row>
    <row r="267" spans="1:14" ht="14.25" customHeight="1" x14ac:dyDescent="0.2">
      <c r="A267" s="16"/>
      <c r="B267" s="17">
        <v>45316</v>
      </c>
      <c r="C267" s="30">
        <v>363.80399999999997</v>
      </c>
      <c r="D267" s="31">
        <v>169.91810000000001</v>
      </c>
      <c r="E267" s="30">
        <v>17.244</v>
      </c>
      <c r="F267" s="31">
        <v>550.96609999999998</v>
      </c>
      <c r="G267" s="31">
        <v>0</v>
      </c>
      <c r="H267" s="31">
        <v>0</v>
      </c>
      <c r="I267" s="32">
        <v>0.35399999999999998</v>
      </c>
      <c r="J267" s="31">
        <v>0.35399999999999998</v>
      </c>
      <c r="K267" s="33">
        <v>-550.61209999999994</v>
      </c>
      <c r="L267" s="29"/>
      <c r="M267" s="23"/>
      <c r="N267" s="23"/>
    </row>
    <row r="268" spans="1:14" ht="14.25" customHeight="1" x14ac:dyDescent="0.2">
      <c r="A268" s="16"/>
      <c r="B268" s="17">
        <v>45347</v>
      </c>
      <c r="C268" s="30">
        <v>343.56900000000002</v>
      </c>
      <c r="D268" s="31">
        <v>160.33098000000001</v>
      </c>
      <c r="E268" s="30">
        <v>16.923999999999999</v>
      </c>
      <c r="F268" s="31">
        <v>520.82398000000001</v>
      </c>
      <c r="G268" s="31">
        <v>0</v>
      </c>
      <c r="H268" s="31">
        <v>0</v>
      </c>
      <c r="I268" s="32">
        <v>0.19759000000000002</v>
      </c>
      <c r="J268" s="31">
        <v>0.19759000000000002</v>
      </c>
      <c r="K268" s="33">
        <v>-520.62639000000001</v>
      </c>
      <c r="L268" s="29"/>
      <c r="M268" s="23"/>
      <c r="N268" s="23"/>
    </row>
    <row r="269" spans="1:14" ht="14.25" customHeight="1" x14ac:dyDescent="0.2">
      <c r="A269" s="16"/>
      <c r="B269" s="34">
        <v>45376</v>
      </c>
      <c r="C269" s="30">
        <v>314.76799999999997</v>
      </c>
      <c r="D269" s="31">
        <v>174.29296999999997</v>
      </c>
      <c r="E269" s="30">
        <v>16.324999999999999</v>
      </c>
      <c r="F269" s="31">
        <v>505.38596999999993</v>
      </c>
      <c r="G269" s="31">
        <v>0</v>
      </c>
      <c r="H269" s="31">
        <v>0</v>
      </c>
      <c r="I269" s="32">
        <v>4.7459899999999999</v>
      </c>
      <c r="J269" s="31">
        <v>4.7459899999999999</v>
      </c>
      <c r="K269" s="33">
        <v>-501.55897999999991</v>
      </c>
      <c r="L269" s="29"/>
      <c r="M269" s="23"/>
      <c r="N269" s="23"/>
    </row>
    <row r="270" spans="1:14" ht="14.25" customHeight="1" x14ac:dyDescent="0.2">
      <c r="A270" s="16"/>
      <c r="B270" s="17">
        <v>45407</v>
      </c>
      <c r="C270" s="30">
        <v>356.87099999999998</v>
      </c>
      <c r="D270" s="31">
        <v>196.55751000000004</v>
      </c>
      <c r="E270" s="30">
        <v>15.06</v>
      </c>
      <c r="F270" s="31">
        <v>568.48850999999991</v>
      </c>
      <c r="G270" s="31">
        <v>0</v>
      </c>
      <c r="H270" s="31">
        <v>0</v>
      </c>
      <c r="I270" s="32">
        <v>0</v>
      </c>
      <c r="J270" s="31">
        <v>0</v>
      </c>
      <c r="K270" s="33">
        <v>-568.48850999999991</v>
      </c>
      <c r="L270" s="29"/>
      <c r="M270" s="23"/>
      <c r="N270" s="23"/>
    </row>
    <row r="271" spans="1:14" ht="14.25" customHeight="1" x14ac:dyDescent="0.2">
      <c r="A271" s="16"/>
      <c r="B271" s="17">
        <v>45438</v>
      </c>
      <c r="C271" s="30">
        <v>420.18599999999998</v>
      </c>
      <c r="D271" s="31">
        <v>140.75289999999998</v>
      </c>
      <c r="E271" s="30">
        <v>16.108000000000001</v>
      </c>
      <c r="F271" s="31">
        <v>577.04689999999994</v>
      </c>
      <c r="G271" s="31">
        <v>0</v>
      </c>
      <c r="H271" s="31">
        <v>0</v>
      </c>
      <c r="I271" s="32">
        <v>0</v>
      </c>
      <c r="J271" s="31">
        <v>1.232</v>
      </c>
      <c r="K271" s="33">
        <v>-575.81489999999997</v>
      </c>
      <c r="L271" s="29"/>
      <c r="M271" s="23"/>
      <c r="N271" s="23"/>
    </row>
    <row r="272" spans="1:14" ht="14.25" customHeight="1" x14ac:dyDescent="0.2">
      <c r="B272" s="17">
        <v>45470</v>
      </c>
      <c r="C272" s="35">
        <v>455.24299999999999</v>
      </c>
      <c r="D272" s="31">
        <v>155.17876000000001</v>
      </c>
      <c r="E272" s="30">
        <v>16.03</v>
      </c>
      <c r="F272" s="31">
        <v>626.45175999999992</v>
      </c>
      <c r="G272" s="31">
        <v>0</v>
      </c>
      <c r="H272" s="31">
        <v>0</v>
      </c>
      <c r="I272" s="32">
        <v>0</v>
      </c>
      <c r="J272" s="31">
        <v>0</v>
      </c>
      <c r="K272" s="33">
        <v>-626.45175999999992</v>
      </c>
      <c r="L272" s="29"/>
      <c r="M272" s="23"/>
      <c r="N272" s="23"/>
    </row>
    <row r="273" spans="1:14" ht="14.25" customHeight="1" x14ac:dyDescent="0.2">
      <c r="B273" s="17">
        <v>45501</v>
      </c>
      <c r="C273" s="35">
        <v>453.15300000000002</v>
      </c>
      <c r="D273" s="31">
        <v>160.93089000000001</v>
      </c>
      <c r="E273" s="30">
        <v>614.08389</v>
      </c>
      <c r="F273" s="31">
        <v>15.984999999999999</v>
      </c>
      <c r="G273" s="31">
        <v>630.06889000000001</v>
      </c>
      <c r="H273" s="31">
        <v>0</v>
      </c>
      <c r="I273" s="32">
        <v>0</v>
      </c>
      <c r="J273" s="31">
        <v>0</v>
      </c>
      <c r="K273" s="33">
        <v>-630.06889000000001</v>
      </c>
      <c r="L273" s="29"/>
      <c r="M273" s="23"/>
      <c r="N273" s="23"/>
    </row>
    <row r="274" spans="1:14" ht="14.25" customHeight="1" x14ac:dyDescent="0.2">
      <c r="B274" s="17">
        <v>45533</v>
      </c>
      <c r="C274" s="35">
        <v>450.89299999999997</v>
      </c>
      <c r="D274" s="31">
        <v>164.41721999999999</v>
      </c>
      <c r="E274" s="30">
        <v>615.31021999999996</v>
      </c>
      <c r="F274" s="31">
        <v>15.823</v>
      </c>
      <c r="G274" s="31">
        <v>631.13321999999994</v>
      </c>
      <c r="H274" s="31">
        <v>0</v>
      </c>
      <c r="I274" s="32">
        <v>0</v>
      </c>
      <c r="J274" s="31">
        <v>0</v>
      </c>
      <c r="K274" s="33">
        <v>-631.13321999999994</v>
      </c>
      <c r="L274" s="29"/>
      <c r="M274" s="23"/>
      <c r="N274" s="23"/>
    </row>
    <row r="275" spans="1:14" ht="14.25" customHeight="1" x14ac:dyDescent="0.2">
      <c r="B275" s="36">
        <v>45565</v>
      </c>
      <c r="C275" s="37">
        <v>417.56</v>
      </c>
      <c r="D275" s="38">
        <v>164.05642</v>
      </c>
      <c r="E275" s="39">
        <v>581.61642000000006</v>
      </c>
      <c r="F275" s="38">
        <v>16.32</v>
      </c>
      <c r="G275" s="38">
        <v>597.93642000000011</v>
      </c>
      <c r="H275" s="38">
        <v>0</v>
      </c>
      <c r="I275" s="40">
        <v>0</v>
      </c>
      <c r="J275" s="38">
        <v>0</v>
      </c>
      <c r="K275" s="41">
        <v>-597.93642000000011</v>
      </c>
      <c r="L275" s="29"/>
      <c r="M275" s="23"/>
      <c r="N275" s="23"/>
    </row>
    <row r="276" spans="1:14" ht="11.25" customHeight="1" x14ac:dyDescent="0.2">
      <c r="A276" s="42" t="s">
        <v>48</v>
      </c>
      <c r="B276" s="43"/>
      <c r="C276" s="44"/>
      <c r="D276" s="44"/>
      <c r="E276" s="44"/>
      <c r="F276" s="44"/>
      <c r="G276" s="44"/>
      <c r="H276" s="44"/>
      <c r="I276" s="45"/>
      <c r="J276" s="45"/>
      <c r="K276" s="45"/>
    </row>
    <row r="277" spans="1:14" ht="11.25" customHeight="1" x14ac:dyDescent="0.2">
      <c r="B277" s="46"/>
      <c r="C277" s="47"/>
      <c r="D277" s="47"/>
      <c r="E277" s="47"/>
      <c r="F277" s="47"/>
      <c r="G277" s="47"/>
      <c r="H277" s="47"/>
    </row>
    <row r="278" spans="1:14" s="50" customFormat="1" x14ac:dyDescent="0.2">
      <c r="A278" s="49" t="s">
        <v>49</v>
      </c>
      <c r="C278" s="51"/>
      <c r="D278" s="51"/>
      <c r="E278" s="51"/>
      <c r="F278" s="51"/>
      <c r="G278" s="51"/>
      <c r="H278" s="51"/>
      <c r="I278" s="51"/>
      <c r="J278" s="51"/>
      <c r="K278" s="51"/>
    </row>
    <row r="279" spans="1:14" s="50" customFormat="1" x14ac:dyDescent="0.2">
      <c r="A279" s="49" t="s">
        <v>50</v>
      </c>
      <c r="C279" s="51"/>
      <c r="D279" s="51"/>
      <c r="E279" s="51"/>
      <c r="F279" s="51"/>
      <c r="G279" s="51"/>
      <c r="H279" s="51"/>
      <c r="I279" s="51"/>
      <c r="J279" s="51"/>
      <c r="K279" s="51"/>
    </row>
  </sheetData>
  <pageMargins left="1.52" right="0.25" top="0.28999999999999998" bottom="0.26" header="0.25" footer="0.25"/>
  <pageSetup paperSize="9" scale="95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Imelda Afuie</cp:lastModifiedBy>
  <dcterms:created xsi:type="dcterms:W3CDTF">2025-01-05T22:10:42Z</dcterms:created>
  <dcterms:modified xsi:type="dcterms:W3CDTF">2025-01-05T22:10:42Z</dcterms:modified>
</cp:coreProperties>
</file>