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7521CDDE-B670-4427-8630-32F76CACB4FC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ommercial Bank Loans" sheetId="1" r:id="rId1"/>
  </sheets>
  <externalReferences>
    <externalReference r:id="rId2"/>
  </externalReferences>
  <definedNames>
    <definedName name="_xlnm.Database">'[1]By commodity'!$E$1:$E$14</definedName>
  </definedNames>
  <calcPr calcId="191029"/>
</workbook>
</file>

<file path=xl/calcChain.xml><?xml version="1.0" encoding="utf-8"?>
<calcChain xmlns="http://schemas.openxmlformats.org/spreadsheetml/2006/main">
  <c r="MC19" i="1" l="1"/>
  <c r="MB19" i="1" l="1"/>
  <c r="MA19" i="1"/>
  <c r="LZ19" i="1"/>
  <c r="JR19" i="1"/>
  <c r="AG17" i="1"/>
  <c r="AG19" i="1" s="1"/>
  <c r="AH17" i="1"/>
  <c r="AH19" i="1" s="1"/>
  <c r="AH26" i="1" s="1"/>
  <c r="AI17" i="1"/>
  <c r="AI19" i="1" s="1"/>
  <c r="AI23" i="1" s="1"/>
  <c r="AJ17" i="1"/>
  <c r="AJ19" i="1" s="1"/>
  <c r="AJ22" i="1" s="1"/>
  <c r="AK17" i="1"/>
  <c r="AK19" i="1" s="1"/>
  <c r="AK27" i="1" s="1"/>
  <c r="AL17" i="1"/>
  <c r="AL19" i="1" s="1"/>
  <c r="AL28" i="1" s="1"/>
  <c r="GQ18" i="1"/>
  <c r="GQ19" i="1" s="1"/>
  <c r="GQ25" i="1" s="1"/>
  <c r="AB19" i="1"/>
  <c r="AB23" i="1" s="1"/>
  <c r="AC19" i="1"/>
  <c r="AC26" i="1" s="1"/>
  <c r="AD19" i="1"/>
  <c r="AD27" i="1" s="1"/>
  <c r="AE19" i="1"/>
  <c r="AE25" i="1" s="1"/>
  <c r="AF19" i="1"/>
  <c r="AF21" i="1" s="1"/>
  <c r="AM19" i="1"/>
  <c r="AM25" i="1" s="1"/>
  <c r="AN19" i="1"/>
  <c r="AN26" i="1" s="1"/>
  <c r="AO19" i="1"/>
  <c r="AP19" i="1"/>
  <c r="AP27" i="1" s="1"/>
  <c r="AQ19" i="1"/>
  <c r="AQ28" i="1" s="1"/>
  <c r="AR19" i="1"/>
  <c r="AR21" i="1" s="1"/>
  <c r="AS19" i="1"/>
  <c r="AT19" i="1"/>
  <c r="AT28" i="1" s="1"/>
  <c r="AU19" i="1"/>
  <c r="AU21" i="1" s="1"/>
  <c r="AV19" i="1"/>
  <c r="AV27" i="1" s="1"/>
  <c r="AW19" i="1"/>
  <c r="AW28" i="1" s="1"/>
  <c r="AX19" i="1"/>
  <c r="AX24" i="1" s="1"/>
  <c r="AY19" i="1"/>
  <c r="AY28" i="1" s="1"/>
  <c r="AZ19" i="1"/>
  <c r="AZ23" i="1" s="1"/>
  <c r="BA19" i="1"/>
  <c r="BB19" i="1"/>
  <c r="BB27" i="1" s="1"/>
  <c r="BC19" i="1"/>
  <c r="BC21" i="1" s="1"/>
  <c r="BD19" i="1"/>
  <c r="BD21" i="1" s="1"/>
  <c r="BE19" i="1"/>
  <c r="BF19" i="1"/>
  <c r="BF24" i="1" s="1"/>
  <c r="BG19" i="1"/>
  <c r="BG28" i="1" s="1"/>
  <c r="BH19" i="1"/>
  <c r="BH23" i="1" s="1"/>
  <c r="BI19" i="1"/>
  <c r="BI22" i="1" s="1"/>
  <c r="BJ19" i="1"/>
  <c r="BJ24" i="1" s="1"/>
  <c r="BK19" i="1"/>
  <c r="BK27" i="1" s="1"/>
  <c r="BL19" i="1"/>
  <c r="BL28" i="1" s="1"/>
  <c r="BM19" i="1"/>
  <c r="BN19" i="1"/>
  <c r="BN27" i="1" s="1"/>
  <c r="BO19" i="1"/>
  <c r="BO28" i="1" s="1"/>
  <c r="BP19" i="1"/>
  <c r="BP23" i="1" s="1"/>
  <c r="BQ19" i="1"/>
  <c r="BQ25" i="1" s="1"/>
  <c r="BR19" i="1"/>
  <c r="BR27" i="1" s="1"/>
  <c r="BS19" i="1"/>
  <c r="BS21" i="1" s="1"/>
  <c r="BT19" i="1"/>
  <c r="BT27" i="1" s="1"/>
  <c r="BU19" i="1"/>
  <c r="BU22" i="1" s="1"/>
  <c r="BV19" i="1"/>
  <c r="BV24" i="1" s="1"/>
  <c r="BW19" i="1"/>
  <c r="BW26" i="1" s="1"/>
  <c r="BX19" i="1"/>
  <c r="BX28" i="1" s="1"/>
  <c r="BY19" i="1"/>
  <c r="BZ19" i="1"/>
  <c r="BZ27" i="1" s="1"/>
  <c r="CA19" i="1"/>
  <c r="CA21" i="1" s="1"/>
  <c r="CB19" i="1"/>
  <c r="CB23" i="1" s="1"/>
  <c r="CC19" i="1"/>
  <c r="CC28" i="1" s="1"/>
  <c r="CD19" i="1"/>
  <c r="CD24" i="1" s="1"/>
  <c r="CE19" i="1"/>
  <c r="CE26" i="1" s="1"/>
  <c r="CF19" i="1"/>
  <c r="CF26" i="1" s="1"/>
  <c r="CG19" i="1"/>
  <c r="CH19" i="1"/>
  <c r="CH24" i="1" s="1"/>
  <c r="CI19" i="1"/>
  <c r="CI24" i="1" s="1"/>
  <c r="CJ19" i="1"/>
  <c r="CJ27" i="1" s="1"/>
  <c r="CK19" i="1"/>
  <c r="CL19" i="1"/>
  <c r="CL26" i="1" s="1"/>
  <c r="CM19" i="1"/>
  <c r="CM23" i="1" s="1"/>
  <c r="CN19" i="1"/>
  <c r="CN21" i="1" s="1"/>
  <c r="CO19" i="1"/>
  <c r="CP19" i="1"/>
  <c r="CP24" i="1" s="1"/>
  <c r="CQ19" i="1"/>
  <c r="CQ22" i="1" s="1"/>
  <c r="CR19" i="1"/>
  <c r="CR26" i="1" s="1"/>
  <c r="CS19" i="1"/>
  <c r="CS24" i="1" s="1"/>
  <c r="CT19" i="1"/>
  <c r="CT24" i="1" s="1"/>
  <c r="CU19" i="1"/>
  <c r="CU28" i="1" s="1"/>
  <c r="CV19" i="1"/>
  <c r="CV21" i="1" s="1"/>
  <c r="CW19" i="1"/>
  <c r="CW24" i="1" s="1"/>
  <c r="CX19" i="1"/>
  <c r="CX26" i="1" s="1"/>
  <c r="CY19" i="1"/>
  <c r="CY21" i="1" s="1"/>
  <c r="CZ19" i="1"/>
  <c r="CZ21" i="1" s="1"/>
  <c r="DA19" i="1"/>
  <c r="DA24" i="1" s="1"/>
  <c r="DB19" i="1"/>
  <c r="DB24" i="1" s="1"/>
  <c r="DC19" i="1"/>
  <c r="DC28" i="1" s="1"/>
  <c r="DD19" i="1"/>
  <c r="DD27" i="1" s="1"/>
  <c r="DE19" i="1"/>
  <c r="DE24" i="1" s="1"/>
  <c r="DF19" i="1"/>
  <c r="DF24" i="1" s="1"/>
  <c r="DG19" i="1"/>
  <c r="DG28" i="1" s="1"/>
  <c r="DH19" i="1"/>
  <c r="DH27" i="1" s="1"/>
  <c r="DI19" i="1"/>
  <c r="DI24" i="1" s="1"/>
  <c r="DJ19" i="1"/>
  <c r="DJ27" i="1" s="1"/>
  <c r="DK19" i="1"/>
  <c r="DK23" i="1" s="1"/>
  <c r="DL19" i="1"/>
  <c r="DL23" i="1" s="1"/>
  <c r="DM19" i="1"/>
  <c r="DN19" i="1"/>
  <c r="DN21" i="1" s="1"/>
  <c r="DO19" i="1"/>
  <c r="DO24" i="1" s="1"/>
  <c r="DP19" i="1"/>
  <c r="DP27" i="1" s="1"/>
  <c r="DQ19" i="1"/>
  <c r="DQ24" i="1" s="1"/>
  <c r="DR19" i="1"/>
  <c r="DR24" i="1" s="1"/>
  <c r="DS19" i="1"/>
  <c r="DS22" i="1" s="1"/>
  <c r="DT19" i="1"/>
  <c r="DT28" i="1" s="1"/>
  <c r="DU19" i="1"/>
  <c r="DU24" i="1" s="1"/>
  <c r="DV19" i="1"/>
  <c r="DV27" i="1" s="1"/>
  <c r="DW19" i="1"/>
  <c r="DW27" i="1" s="1"/>
  <c r="DX19" i="1"/>
  <c r="DX28" i="1" s="1"/>
  <c r="DY19" i="1"/>
  <c r="DY24" i="1" s="1"/>
  <c r="DZ19" i="1"/>
  <c r="DZ24" i="1" s="1"/>
  <c r="EA19" i="1"/>
  <c r="EA28" i="1" s="1"/>
  <c r="EB19" i="1"/>
  <c r="EB23" i="1" s="1"/>
  <c r="EC19" i="1"/>
  <c r="EC24" i="1" s="1"/>
  <c r="ED19" i="1"/>
  <c r="ED24" i="1" s="1"/>
  <c r="EE19" i="1"/>
  <c r="EE28" i="1" s="1"/>
  <c r="EF19" i="1"/>
  <c r="EF21" i="1" s="1"/>
  <c r="EG19" i="1"/>
  <c r="EH19" i="1"/>
  <c r="EH27" i="1" s="1"/>
  <c r="EI19" i="1"/>
  <c r="EI25" i="1" s="1"/>
  <c r="EJ19" i="1"/>
  <c r="EJ28" i="1" s="1"/>
  <c r="EK19" i="1"/>
  <c r="EM19" i="1"/>
  <c r="EM22" i="1" s="1"/>
  <c r="EN19" i="1"/>
  <c r="EN22" i="1" s="1"/>
  <c r="EO19" i="1"/>
  <c r="EO27" i="1" s="1"/>
  <c r="EP19" i="1"/>
  <c r="EQ19" i="1"/>
  <c r="EQ22" i="1" s="1"/>
  <c r="ER19" i="1"/>
  <c r="ER26" i="1" s="1"/>
  <c r="ES19" i="1"/>
  <c r="ES22" i="1" s="1"/>
  <c r="ET19" i="1"/>
  <c r="EU19" i="1"/>
  <c r="EU22" i="1" s="1"/>
  <c r="EV19" i="1"/>
  <c r="EV26" i="1" s="1"/>
  <c r="EW19" i="1"/>
  <c r="EW22" i="1" s="1"/>
  <c r="EX19" i="1"/>
  <c r="EX28" i="1" s="1"/>
  <c r="EY19" i="1"/>
  <c r="EY27" i="1" s="1"/>
  <c r="EZ19" i="1"/>
  <c r="EZ25" i="1" s="1"/>
  <c r="FA19" i="1"/>
  <c r="FA27" i="1" s="1"/>
  <c r="FB19" i="1"/>
  <c r="FC19" i="1"/>
  <c r="FC22" i="1" s="1"/>
  <c r="FD19" i="1"/>
  <c r="FD27" i="1" s="1"/>
  <c r="FE19" i="1"/>
  <c r="FE22" i="1" s="1"/>
  <c r="FF19" i="1"/>
  <c r="FF23" i="1" s="1"/>
  <c r="FG19" i="1"/>
  <c r="FG22" i="1" s="1"/>
  <c r="FH19" i="1"/>
  <c r="FH27" i="1" s="1"/>
  <c r="FI19" i="1"/>
  <c r="FI22" i="1" s="1"/>
  <c r="FJ19" i="1"/>
  <c r="FJ26" i="1" s="1"/>
  <c r="FK19" i="1"/>
  <c r="FK22" i="1" s="1"/>
  <c r="FL19" i="1"/>
  <c r="FL22" i="1" s="1"/>
  <c r="FM19" i="1"/>
  <c r="FM22" i="1" s="1"/>
  <c r="FN19" i="1"/>
  <c r="FN23" i="1" s="1"/>
  <c r="FO19" i="1"/>
  <c r="FO22" i="1" s="1"/>
  <c r="FP19" i="1"/>
  <c r="FP21" i="1" s="1"/>
  <c r="FQ19" i="1"/>
  <c r="FQ22" i="1" s="1"/>
  <c r="FR19" i="1"/>
  <c r="FS19" i="1"/>
  <c r="FS22" i="1" s="1"/>
  <c r="FT19" i="1"/>
  <c r="FT21" i="1" s="1"/>
  <c r="FU19" i="1"/>
  <c r="FU22" i="1" s="1"/>
  <c r="FV19" i="1"/>
  <c r="FW19" i="1"/>
  <c r="FW22" i="1" s="1"/>
  <c r="FX19" i="1"/>
  <c r="FX28" i="1" s="1"/>
  <c r="FY19" i="1"/>
  <c r="FY22" i="1" s="1"/>
  <c r="FZ19" i="1"/>
  <c r="FZ28" i="1" s="1"/>
  <c r="GA19" i="1"/>
  <c r="GA22" i="1" s="1"/>
  <c r="GB19" i="1"/>
  <c r="GB26" i="1" s="1"/>
  <c r="GC19" i="1"/>
  <c r="GC22" i="1" s="1"/>
  <c r="GD19" i="1"/>
  <c r="GD21" i="1" s="1"/>
  <c r="GE19" i="1"/>
  <c r="GE22" i="1" s="1"/>
  <c r="GF19" i="1"/>
  <c r="GF26" i="1" s="1"/>
  <c r="GG19" i="1"/>
  <c r="GG22" i="1" s="1"/>
  <c r="GH19" i="1"/>
  <c r="GI19" i="1"/>
  <c r="GI27" i="1" s="1"/>
  <c r="GJ19" i="1"/>
  <c r="GJ28" i="1" s="1"/>
  <c r="GK19" i="1"/>
  <c r="GK22" i="1" s="1"/>
  <c r="GL19" i="1"/>
  <c r="GL23" i="1" s="1"/>
  <c r="GM19" i="1"/>
  <c r="GM24" i="1" s="1"/>
  <c r="GN19" i="1"/>
  <c r="GN27" i="1" s="1"/>
  <c r="GO19" i="1"/>
  <c r="GO22" i="1" s="1"/>
  <c r="GP19" i="1"/>
  <c r="GR19" i="1"/>
  <c r="GR26" i="1" s="1"/>
  <c r="GS19" i="1"/>
  <c r="GS28" i="1" s="1"/>
  <c r="GT19" i="1"/>
  <c r="GT25" i="1" s="1"/>
  <c r="GU19" i="1"/>
  <c r="GU21" i="1" s="1"/>
  <c r="GV19" i="1"/>
  <c r="GV25" i="1" s="1"/>
  <c r="GW19" i="1"/>
  <c r="GW22" i="1" s="1"/>
  <c r="GX19" i="1"/>
  <c r="GX22" i="1" s="1"/>
  <c r="GY19" i="1"/>
  <c r="GZ19" i="1"/>
  <c r="GZ24" i="1" s="1"/>
  <c r="HA19" i="1"/>
  <c r="HA28" i="1" s="1"/>
  <c r="HB19" i="1"/>
  <c r="HB23" i="1" s="1"/>
  <c r="HC19" i="1"/>
  <c r="HD19" i="1"/>
  <c r="HD28" i="1" s="1"/>
  <c r="HE19" i="1"/>
  <c r="HF19" i="1"/>
  <c r="HG19" i="1"/>
  <c r="HG26" i="1" s="1"/>
  <c r="HH19" i="1"/>
  <c r="HH26" i="1" s="1"/>
  <c r="HI19" i="1"/>
  <c r="HI26" i="1" s="1"/>
  <c r="HJ19" i="1"/>
  <c r="HJ27" i="1" s="1"/>
  <c r="HK19" i="1"/>
  <c r="HL19" i="1"/>
  <c r="HL25" i="1" s="1"/>
  <c r="HM19" i="1"/>
  <c r="HN19" i="1"/>
  <c r="HN23" i="1" s="1"/>
  <c r="HO19" i="1"/>
  <c r="HP19" i="1"/>
  <c r="HQ19" i="1"/>
  <c r="HQ25" i="1" s="1"/>
  <c r="HR19" i="1"/>
  <c r="HR24" i="1" s="1"/>
  <c r="HS19" i="1"/>
  <c r="HT19" i="1"/>
  <c r="HT24" i="1" s="1"/>
  <c r="HU19" i="1"/>
  <c r="HU25" i="1" s="1"/>
  <c r="HV19" i="1"/>
  <c r="HW19" i="1"/>
  <c r="HW23" i="1" s="1"/>
  <c r="HX19" i="1"/>
  <c r="HX27" i="1" s="1"/>
  <c r="HY19" i="1"/>
  <c r="HY23" i="1" s="1"/>
  <c r="HZ19" i="1"/>
  <c r="IA19" i="1"/>
  <c r="IB19" i="1"/>
  <c r="IB22" i="1" s="1"/>
  <c r="IC19" i="1"/>
  <c r="IC23" i="1" s="1"/>
  <c r="IE21" i="1"/>
  <c r="IF21" i="1"/>
  <c r="IG21" i="1"/>
  <c r="IH21" i="1"/>
  <c r="II21" i="1"/>
  <c r="IJ21" i="1"/>
  <c r="IK21" i="1"/>
  <c r="IL21" i="1"/>
  <c r="IM21" i="1"/>
  <c r="IN21" i="1"/>
  <c r="IE22" i="1"/>
  <c r="IF22" i="1"/>
  <c r="IG22" i="1"/>
  <c r="IH22" i="1"/>
  <c r="II22" i="1"/>
  <c r="IJ22" i="1"/>
  <c r="IK22" i="1"/>
  <c r="IL22" i="1"/>
  <c r="IM22" i="1"/>
  <c r="IN22" i="1"/>
  <c r="IE23" i="1"/>
  <c r="IF23" i="1"/>
  <c r="IG23" i="1"/>
  <c r="IH23" i="1"/>
  <c r="II23" i="1"/>
  <c r="IJ23" i="1"/>
  <c r="IK23" i="1"/>
  <c r="IL23" i="1"/>
  <c r="IM23" i="1"/>
  <c r="IN23" i="1"/>
  <c r="IE24" i="1"/>
  <c r="IF24" i="1"/>
  <c r="IG24" i="1"/>
  <c r="IH24" i="1"/>
  <c r="II24" i="1"/>
  <c r="IJ24" i="1"/>
  <c r="IK24" i="1"/>
  <c r="IL24" i="1"/>
  <c r="IM24" i="1"/>
  <c r="IN24" i="1"/>
  <c r="IE25" i="1"/>
  <c r="IF25" i="1"/>
  <c r="IG25" i="1"/>
  <c r="IH25" i="1"/>
  <c r="II25" i="1"/>
  <c r="IJ25" i="1"/>
  <c r="IK25" i="1"/>
  <c r="IL25" i="1"/>
  <c r="IM25" i="1"/>
  <c r="IN25" i="1"/>
  <c r="IE26" i="1"/>
  <c r="IF26" i="1"/>
  <c r="IG26" i="1"/>
  <c r="IH26" i="1"/>
  <c r="II26" i="1"/>
  <c r="IJ26" i="1"/>
  <c r="IK26" i="1"/>
  <c r="IL26" i="1"/>
  <c r="IM26" i="1"/>
  <c r="IN26" i="1"/>
  <c r="IE27" i="1"/>
  <c r="IF27" i="1"/>
  <c r="IG27" i="1"/>
  <c r="IH27" i="1"/>
  <c r="II27" i="1"/>
  <c r="IJ27" i="1"/>
  <c r="IK27" i="1"/>
  <c r="IL27" i="1"/>
  <c r="IM27" i="1"/>
  <c r="IN27" i="1"/>
  <c r="IE28" i="1"/>
  <c r="IF28" i="1"/>
  <c r="IG28" i="1"/>
  <c r="IH28" i="1"/>
  <c r="II28" i="1"/>
  <c r="IJ28" i="1"/>
  <c r="IK28" i="1"/>
  <c r="IL28" i="1"/>
  <c r="IM28" i="1"/>
  <c r="IN28" i="1"/>
  <c r="ID21" i="1"/>
  <c r="ID22" i="1"/>
  <c r="ID23" i="1"/>
  <c r="ID24" i="1"/>
  <c r="ID25" i="1"/>
  <c r="ID26" i="1"/>
  <c r="ID27" i="1"/>
  <c r="ID28" i="1"/>
  <c r="EL28" i="1"/>
  <c r="EL27" i="1"/>
  <c r="EL26" i="1"/>
  <c r="EL25" i="1"/>
  <c r="EL24" i="1"/>
  <c r="EL23" i="1"/>
  <c r="EL22" i="1"/>
  <c r="EL21" i="1"/>
  <c r="AA19" i="1"/>
  <c r="AA28" i="1" s="1"/>
  <c r="Z19" i="1"/>
  <c r="Z25" i="1" s="1"/>
  <c r="Y19" i="1"/>
  <c r="Y23" i="1" s="1"/>
  <c r="X19" i="1"/>
  <c r="X24" i="1" s="1"/>
  <c r="W19" i="1"/>
  <c r="W24" i="1" s="1"/>
  <c r="V19" i="1"/>
  <c r="U19" i="1"/>
  <c r="U25" i="1" s="1"/>
  <c r="T19" i="1"/>
  <c r="T24" i="1" s="1"/>
  <c r="S19" i="1"/>
  <c r="S27" i="1" s="1"/>
  <c r="R19" i="1"/>
  <c r="R27" i="1" s="1"/>
  <c r="Q19" i="1"/>
  <c r="Q27" i="1" s="1"/>
  <c r="P19" i="1"/>
  <c r="P24" i="1" s="1"/>
  <c r="O19" i="1"/>
  <c r="O26" i="1" s="1"/>
  <c r="N19" i="1"/>
  <c r="M19" i="1"/>
  <c r="M21" i="1" s="1"/>
  <c r="L19" i="1"/>
  <c r="L28" i="1" s="1"/>
  <c r="K19" i="1"/>
  <c r="K26" i="1" s="1"/>
  <c r="J19" i="1"/>
  <c r="J28" i="1" s="1"/>
  <c r="I19" i="1"/>
  <c r="I27" i="1" s="1"/>
  <c r="H19" i="1"/>
  <c r="H22" i="1" s="1"/>
  <c r="G19" i="1"/>
  <c r="G26" i="1" s="1"/>
  <c r="F19" i="1"/>
  <c r="F23" i="1" s="1"/>
  <c r="E19" i="1"/>
  <c r="E24" i="1" s="1"/>
  <c r="B19" i="1"/>
  <c r="B24" i="1" s="1"/>
  <c r="D15" i="1"/>
  <c r="D19" i="1" s="1"/>
  <c r="D21" i="1" s="1"/>
  <c r="C15" i="1"/>
  <c r="C19" i="1" s="1"/>
  <c r="C24" i="1" s="1"/>
  <c r="FD28" i="1"/>
  <c r="FV27" i="1"/>
  <c r="AX23" i="1"/>
  <c r="AR26" i="1"/>
  <c r="BJ25" i="1"/>
  <c r="BV27" i="1"/>
  <c r="BV25" i="1"/>
  <c r="CB28" i="1"/>
  <c r="CN25" i="1"/>
  <c r="DR25" i="1"/>
  <c r="DX25" i="1"/>
  <c r="EJ25" i="1"/>
  <c r="EQ28" i="1"/>
  <c r="EQ27" i="1"/>
  <c r="FC27" i="1"/>
  <c r="BW21" i="1"/>
  <c r="DS21" i="1"/>
  <c r="BJ22" i="1"/>
  <c r="BR22" i="1"/>
  <c r="BV22" i="1"/>
  <c r="DR22" i="1"/>
  <c r="FP22" i="1"/>
  <c r="GN22" i="1"/>
  <c r="BK23" i="1"/>
  <c r="BW23" i="1"/>
  <c r="DS23" i="1"/>
  <c r="BK24" i="1"/>
  <c r="BW24" i="1"/>
  <c r="CO24" i="1"/>
  <c r="CU24" i="1"/>
  <c r="DG24" i="1"/>
  <c r="DM24" i="1"/>
  <c r="DS24" i="1"/>
  <c r="EE24" i="1"/>
  <c r="EK24" i="1"/>
  <c r="FO24" i="1"/>
  <c r="AG28" i="1"/>
  <c r="AG25" i="1"/>
  <c r="AG26" i="1"/>
  <c r="AG24" i="1"/>
  <c r="AG23" i="1"/>
  <c r="AG21" i="1"/>
  <c r="AG22" i="1"/>
  <c r="EA26" i="1" l="1"/>
  <c r="DN28" i="1"/>
  <c r="CH22" i="1"/>
  <c r="AL21" i="1"/>
  <c r="DG23" i="1"/>
  <c r="GA28" i="1"/>
  <c r="BJ27" i="1"/>
  <c r="CI21" i="1"/>
  <c r="AL25" i="1"/>
  <c r="CU23" i="1"/>
  <c r="FU28" i="1"/>
  <c r="EE23" i="1"/>
  <c r="GQ21" i="1"/>
  <c r="CI23" i="1"/>
  <c r="FI28" i="1"/>
  <c r="GN23" i="1"/>
  <c r="AF22" i="1"/>
  <c r="GQ27" i="1"/>
  <c r="FC26" i="1"/>
  <c r="BJ23" i="1"/>
  <c r="EE21" i="1"/>
  <c r="BD28" i="1"/>
  <c r="AY23" i="1"/>
  <c r="AM23" i="1"/>
  <c r="DG21" i="1"/>
  <c r="DZ28" i="1"/>
  <c r="AF25" i="1"/>
  <c r="GT22" i="1"/>
  <c r="CU21" i="1"/>
  <c r="AF28" i="1"/>
  <c r="AM24" i="1"/>
  <c r="BK21" i="1"/>
  <c r="DF25" i="1"/>
  <c r="FD22" i="1"/>
  <c r="AY21" i="1"/>
  <c r="DF26" i="1"/>
  <c r="CU22" i="1"/>
  <c r="BP24" i="1"/>
  <c r="GG24" i="1"/>
  <c r="GG23" i="1"/>
  <c r="ER22" i="1"/>
  <c r="AM21" i="1"/>
  <c r="CT27" i="1"/>
  <c r="AC22" i="1"/>
  <c r="AY24" i="1"/>
  <c r="GB22" i="1"/>
  <c r="GM23" i="1"/>
  <c r="GA24" i="1"/>
  <c r="GA23" i="1"/>
  <c r="ED22" i="1"/>
  <c r="GA26" i="1"/>
  <c r="CT26" i="1"/>
  <c r="FI24" i="1"/>
  <c r="EQ23" i="1"/>
  <c r="CT22" i="1"/>
  <c r="GM21" i="1"/>
  <c r="GM28" i="1"/>
  <c r="FO26" i="1"/>
  <c r="FC28" i="1"/>
  <c r="ED25" i="1"/>
  <c r="DR26" i="1"/>
  <c r="DF27" i="1"/>
  <c r="CH25" i="1"/>
  <c r="BV28" i="1"/>
  <c r="AX25" i="1"/>
  <c r="EW24" i="1"/>
  <c r="GA21" i="1"/>
  <c r="GG26" i="1"/>
  <c r="FO27" i="1"/>
  <c r="EW27" i="1"/>
  <c r="ED27" i="1"/>
  <c r="DR27" i="1"/>
  <c r="CZ25" i="1"/>
  <c r="CH26" i="1"/>
  <c r="BP25" i="1"/>
  <c r="AX27" i="1"/>
  <c r="ED23" i="1"/>
  <c r="EJ21" i="1"/>
  <c r="EQ24" i="1"/>
  <c r="FC21" i="1"/>
  <c r="GG25" i="1"/>
  <c r="FI27" i="1"/>
  <c r="EQ26" i="1"/>
  <c r="ED28" i="1"/>
  <c r="DR28" i="1"/>
  <c r="CT25" i="1"/>
  <c r="CH28" i="1"/>
  <c r="BP28" i="1"/>
  <c r="AX26" i="1"/>
  <c r="BV23" i="1"/>
  <c r="CH21" i="1"/>
  <c r="AZ25" i="1"/>
  <c r="AH27" i="1"/>
  <c r="DH26" i="1"/>
  <c r="EY23" i="1"/>
  <c r="BG21" i="1"/>
  <c r="DG27" i="1"/>
  <c r="GM27" i="1"/>
  <c r="FU27" i="1"/>
  <c r="CD21" i="1"/>
  <c r="BV21" i="1"/>
  <c r="HL26" i="1"/>
  <c r="FC24" i="1"/>
  <c r="FO23" i="1"/>
  <c r="GZ22" i="1"/>
  <c r="EX22" i="1"/>
  <c r="FO21" i="1"/>
  <c r="GM26" i="1"/>
  <c r="GA27" i="1"/>
  <c r="FO28" i="1"/>
  <c r="EW25" i="1"/>
  <c r="DL28" i="1"/>
  <c r="CZ26" i="1"/>
  <c r="CH27" i="1"/>
  <c r="BV26" i="1"/>
  <c r="BJ26" i="1"/>
  <c r="AR25" i="1"/>
  <c r="CT23" i="1"/>
  <c r="GT21" i="1"/>
  <c r="AX21" i="1"/>
  <c r="DR21" i="1"/>
  <c r="GZ28" i="1"/>
  <c r="DS28" i="1"/>
  <c r="BW27" i="1"/>
  <c r="DO23" i="1"/>
  <c r="FX24" i="1"/>
  <c r="AL22" i="1"/>
  <c r="FU24" i="1"/>
  <c r="EM24" i="1"/>
  <c r="AU24" i="1"/>
  <c r="FC23" i="1"/>
  <c r="DF22" i="1"/>
  <c r="AX22" i="1"/>
  <c r="EQ21" i="1"/>
  <c r="GM25" i="1"/>
  <c r="GA25" i="1"/>
  <c r="FO25" i="1"/>
  <c r="FC25" i="1"/>
  <c r="EQ25" i="1"/>
  <c r="ED26" i="1"/>
  <c r="DT25" i="1"/>
  <c r="DL27" i="1"/>
  <c r="DF28" i="1"/>
  <c r="CT28" i="1"/>
  <c r="CB25" i="1"/>
  <c r="BR26" i="1"/>
  <c r="BJ28" i="1"/>
  <c r="AX28" i="1"/>
  <c r="AN23" i="1"/>
  <c r="GZ27" i="1"/>
  <c r="EZ22" i="1"/>
  <c r="GJ22" i="1"/>
  <c r="CE23" i="1"/>
  <c r="DO21" i="1"/>
  <c r="GW28" i="1"/>
  <c r="EZ28" i="1"/>
  <c r="BG24" i="1"/>
  <c r="EA24" i="1"/>
  <c r="GD24" i="1"/>
  <c r="BG22" i="1"/>
  <c r="EN28" i="1"/>
  <c r="HY27" i="1"/>
  <c r="CE24" i="1"/>
  <c r="CQ21" i="1"/>
  <c r="FF24" i="1"/>
  <c r="FX25" i="1"/>
  <c r="HI24" i="1"/>
  <c r="AU23" i="1"/>
  <c r="FX21" i="1"/>
  <c r="HI27" i="1"/>
  <c r="GW21" i="1"/>
  <c r="GW23" i="1"/>
  <c r="GD22" i="1"/>
  <c r="EA21" i="1"/>
  <c r="DC24" i="1"/>
  <c r="CE21" i="1"/>
  <c r="EA22" i="1"/>
  <c r="DC26" i="1"/>
  <c r="EY22" i="1"/>
  <c r="T27" i="1"/>
  <c r="FW26" i="1"/>
  <c r="EY26" i="1"/>
  <c r="CP25" i="1"/>
  <c r="DR23" i="1"/>
  <c r="BF23" i="1"/>
  <c r="DF21" i="1"/>
  <c r="GT28" i="1"/>
  <c r="HX28" i="1"/>
  <c r="DL24" i="1"/>
  <c r="HL22" i="1"/>
  <c r="AH22" i="1"/>
  <c r="FE24" i="1"/>
  <c r="EM23" i="1"/>
  <c r="GC26" i="1"/>
  <c r="FW28" i="1"/>
  <c r="FE27" i="1"/>
  <c r="EY28" i="1"/>
  <c r="DN25" i="1"/>
  <c r="CV25" i="1"/>
  <c r="CP28" i="1"/>
  <c r="DB23" i="1"/>
  <c r="GV21" i="1"/>
  <c r="DB21" i="1"/>
  <c r="HH23" i="1"/>
  <c r="FW24" i="1"/>
  <c r="GI26" i="1"/>
  <c r="FK26" i="1"/>
  <c r="EM26" i="1"/>
  <c r="CJ25" i="1"/>
  <c r="BF26" i="1"/>
  <c r="AB25" i="1"/>
  <c r="GZ23" i="1"/>
  <c r="CJ23" i="1"/>
  <c r="CP21" i="1"/>
  <c r="AB21" i="1"/>
  <c r="GI22" i="1"/>
  <c r="DB22" i="1"/>
  <c r="GO25" i="1"/>
  <c r="GI28" i="1"/>
  <c r="FQ27" i="1"/>
  <c r="FK28" i="1"/>
  <c r="ES26" i="1"/>
  <c r="EM28" i="1"/>
  <c r="DB28" i="1"/>
  <c r="AT27" i="1"/>
  <c r="AB28" i="1"/>
  <c r="AB24" i="1"/>
  <c r="BW22" i="1"/>
  <c r="ER21" i="1"/>
  <c r="GN24" i="1"/>
  <c r="ER27" i="1"/>
  <c r="HA26" i="1"/>
  <c r="HL28" i="1"/>
  <c r="HX22" i="1"/>
  <c r="GZ25" i="1"/>
  <c r="ER28" i="1"/>
  <c r="HL23" i="1"/>
  <c r="GZ26" i="1"/>
  <c r="U24" i="1"/>
  <c r="U23" i="1"/>
  <c r="O21" i="1"/>
  <c r="DZ25" i="1"/>
  <c r="DB25" i="1"/>
  <c r="CN27" i="1"/>
  <c r="CD26" i="1"/>
  <c r="AN28" i="1"/>
  <c r="P26" i="1"/>
  <c r="ER23" i="1"/>
  <c r="CH23" i="1"/>
  <c r="GM22" i="1"/>
  <c r="AA22" i="1"/>
  <c r="DZ21" i="1"/>
  <c r="GV26" i="1"/>
  <c r="FP25" i="1"/>
  <c r="EE25" i="1"/>
  <c r="U26" i="1"/>
  <c r="HL24" i="1"/>
  <c r="HX25" i="1"/>
  <c r="AA27" i="1"/>
  <c r="M24" i="1"/>
  <c r="I23" i="1"/>
  <c r="I21" i="1"/>
  <c r="B23" i="1"/>
  <c r="B21" i="1"/>
  <c r="AA24" i="1"/>
  <c r="AA23" i="1"/>
  <c r="AA21" i="1"/>
  <c r="O23" i="1"/>
  <c r="U21" i="1"/>
  <c r="ER24" i="1"/>
  <c r="DF23" i="1"/>
  <c r="GZ21" i="1"/>
  <c r="ED21" i="1"/>
  <c r="CT21" i="1"/>
  <c r="BJ21" i="1"/>
  <c r="GN25" i="1"/>
  <c r="EE26" i="1"/>
  <c r="AM28" i="1"/>
  <c r="HT26" i="1"/>
  <c r="CF25" i="1"/>
  <c r="D26" i="1"/>
  <c r="GC24" i="1"/>
  <c r="FK24" i="1"/>
  <c r="ES24" i="1"/>
  <c r="I24" i="1"/>
  <c r="ES23" i="1"/>
  <c r="DN22" i="1"/>
  <c r="CD22" i="1"/>
  <c r="AT22" i="1"/>
  <c r="FW21" i="1"/>
  <c r="EY21" i="1"/>
  <c r="CD28" i="1"/>
  <c r="BR28" i="1"/>
  <c r="BF28" i="1"/>
  <c r="AB27" i="1"/>
  <c r="B27" i="1"/>
  <c r="GV23" i="1"/>
  <c r="DN23" i="1"/>
  <c r="AT21" i="1"/>
  <c r="HT25" i="1"/>
  <c r="AT24" i="1"/>
  <c r="AH24" i="1"/>
  <c r="G24" i="1"/>
  <c r="FW23" i="1"/>
  <c r="G23" i="1"/>
  <c r="AN22" i="1"/>
  <c r="GO21" i="1"/>
  <c r="FQ21" i="1"/>
  <c r="ES21" i="1"/>
  <c r="AT25" i="1"/>
  <c r="AB26" i="1"/>
  <c r="CD23" i="1"/>
  <c r="AT23" i="1"/>
  <c r="BR21" i="1"/>
  <c r="HT22" i="1"/>
  <c r="DN24" i="1"/>
  <c r="AH28" i="1"/>
  <c r="FK23" i="1"/>
  <c r="AB22" i="1"/>
  <c r="GI21" i="1"/>
  <c r="FK21" i="1"/>
  <c r="EM21" i="1"/>
  <c r="GO27" i="1"/>
  <c r="GI25" i="1"/>
  <c r="GC28" i="1"/>
  <c r="FW25" i="1"/>
  <c r="FQ28" i="1"/>
  <c r="FK25" i="1"/>
  <c r="FE28" i="1"/>
  <c r="EY25" i="1"/>
  <c r="ES25" i="1"/>
  <c r="EM25" i="1"/>
  <c r="EF28" i="1"/>
  <c r="DZ26" i="1"/>
  <c r="DN26" i="1"/>
  <c r="DB26" i="1"/>
  <c r="CV27" i="1"/>
  <c r="CP27" i="1"/>
  <c r="CD25" i="1"/>
  <c r="BX25" i="1"/>
  <c r="BR25" i="1"/>
  <c r="BL26" i="1"/>
  <c r="BF25" i="1"/>
  <c r="AT26" i="1"/>
  <c r="BR23" i="1"/>
  <c r="BF21" i="1"/>
  <c r="HH24" i="1"/>
  <c r="BR24" i="1"/>
  <c r="EF24" i="1"/>
  <c r="EF25" i="1"/>
  <c r="GI24" i="1"/>
  <c r="FQ24" i="1"/>
  <c r="EY24" i="1"/>
  <c r="O24" i="1"/>
  <c r="GI23" i="1"/>
  <c r="GV22" i="1"/>
  <c r="DZ22" i="1"/>
  <c r="CP22" i="1"/>
  <c r="BF22" i="1"/>
  <c r="P22" i="1"/>
  <c r="GC21" i="1"/>
  <c r="FE21" i="1"/>
  <c r="FW27" i="1"/>
  <c r="FK27" i="1"/>
  <c r="EM27" i="1"/>
  <c r="DZ27" i="1"/>
  <c r="DN27" i="1"/>
  <c r="DB27" i="1"/>
  <c r="CP26" i="1"/>
  <c r="CD27" i="1"/>
  <c r="BF27" i="1"/>
  <c r="P27" i="1"/>
  <c r="DZ23" i="1"/>
  <c r="CP23" i="1"/>
  <c r="P23" i="1"/>
  <c r="HH28" i="1"/>
  <c r="S24" i="1"/>
  <c r="C27" i="1"/>
  <c r="T26" i="1"/>
  <c r="T21" i="1"/>
  <c r="GV24" i="1"/>
  <c r="ER25" i="1"/>
  <c r="DA26" i="1"/>
  <c r="HA24" i="1"/>
  <c r="HL27" i="1"/>
  <c r="HX23" i="1"/>
  <c r="S23" i="1"/>
  <c r="T22" i="1"/>
  <c r="Y21" i="1"/>
  <c r="T28" i="1"/>
  <c r="BT23" i="1"/>
  <c r="M22" i="1"/>
  <c r="M27" i="1"/>
  <c r="Y24" i="1"/>
  <c r="S21" i="1"/>
  <c r="DJ26" i="1"/>
  <c r="T23" i="1"/>
  <c r="Y25" i="1"/>
  <c r="FY23" i="1"/>
  <c r="EU23" i="1"/>
  <c r="T25" i="1"/>
  <c r="P28" i="1"/>
  <c r="L24" i="1"/>
  <c r="P21" i="1"/>
  <c r="HX21" i="1"/>
  <c r="FH22" i="1"/>
  <c r="Q28" i="1"/>
  <c r="GE25" i="1"/>
  <c r="X21" i="1"/>
  <c r="DC23" i="1"/>
  <c r="BS23" i="1"/>
  <c r="AC23" i="1"/>
  <c r="M23" i="1"/>
  <c r="FX22" i="1"/>
  <c r="AV22" i="1"/>
  <c r="GW26" i="1"/>
  <c r="EU25" i="1"/>
  <c r="EZ24" i="1"/>
  <c r="FX23" i="1"/>
  <c r="X23" i="1"/>
  <c r="DC22" i="1"/>
  <c r="EV28" i="1"/>
  <c r="DO26" i="1"/>
  <c r="CQ28" i="1"/>
  <c r="BG26" i="1"/>
  <c r="Y28" i="1"/>
  <c r="G25" i="1"/>
  <c r="AJ25" i="1"/>
  <c r="DW24" i="1"/>
  <c r="BN25" i="1"/>
  <c r="K25" i="1"/>
  <c r="AK21" i="1"/>
  <c r="BS24" i="1"/>
  <c r="AC24" i="1"/>
  <c r="K23" i="1"/>
  <c r="L22" i="1"/>
  <c r="DC21" i="1"/>
  <c r="AC21" i="1"/>
  <c r="GW25" i="1"/>
  <c r="EO28" i="1"/>
  <c r="L25" i="1"/>
  <c r="Y22" i="1"/>
  <c r="FL25" i="1"/>
  <c r="CM28" i="1"/>
  <c r="G28" i="1"/>
  <c r="K22" i="1"/>
  <c r="DW28" i="1"/>
  <c r="FY28" i="1"/>
  <c r="FH21" i="1"/>
  <c r="EI27" i="1"/>
  <c r="GW24" i="1"/>
  <c r="CQ24" i="1"/>
  <c r="EA23" i="1"/>
  <c r="CQ23" i="1"/>
  <c r="BG23" i="1"/>
  <c r="K21" i="1"/>
  <c r="GW27" i="1"/>
  <c r="DP25" i="1"/>
  <c r="EZ23" i="1"/>
  <c r="Q22" i="1"/>
  <c r="CE28" i="1"/>
  <c r="AK23" i="1"/>
  <c r="GS24" i="1"/>
  <c r="GS26" i="1"/>
  <c r="X25" i="1"/>
  <c r="L27" i="1"/>
  <c r="FH24" i="1"/>
  <c r="FH23" i="1"/>
  <c r="BO22" i="1"/>
  <c r="AK24" i="1"/>
  <c r="EI24" i="1"/>
  <c r="CM24" i="1"/>
  <c r="BO24" i="1"/>
  <c r="AQ24" i="1"/>
  <c r="GS23" i="1"/>
  <c r="DW23" i="1"/>
  <c r="CY23" i="1"/>
  <c r="CA23" i="1"/>
  <c r="BC23" i="1"/>
  <c r="EI21" i="1"/>
  <c r="DK21" i="1"/>
  <c r="CM21" i="1"/>
  <c r="BO21" i="1"/>
  <c r="AQ21" i="1"/>
  <c r="GS25" i="1"/>
  <c r="X27" i="1"/>
  <c r="L26" i="1"/>
  <c r="CA25" i="1"/>
  <c r="BC25" i="1"/>
  <c r="AK26" i="1"/>
  <c r="CY24" i="1"/>
  <c r="FT22" i="1"/>
  <c r="X22" i="1"/>
  <c r="GS27" i="1"/>
  <c r="X26" i="1"/>
  <c r="CS22" i="1"/>
  <c r="AW22" i="1"/>
  <c r="L21" i="1"/>
  <c r="FT28" i="1"/>
  <c r="DK27" i="1"/>
  <c r="CY27" i="1"/>
  <c r="GS22" i="1"/>
  <c r="AK25" i="1"/>
  <c r="EV22" i="1"/>
  <c r="GS21" i="1"/>
  <c r="X28" i="1"/>
  <c r="GF24" i="1"/>
  <c r="GF23" i="1"/>
  <c r="EI22" i="1"/>
  <c r="CM22" i="1"/>
  <c r="AQ22" i="1"/>
  <c r="DK28" i="1"/>
  <c r="O25" i="1"/>
  <c r="AK22" i="1"/>
  <c r="AK28" i="1"/>
  <c r="DK24" i="1"/>
  <c r="CA24" i="1"/>
  <c r="BC24" i="1"/>
  <c r="EI23" i="1"/>
  <c r="BO23" i="1"/>
  <c r="AQ23" i="1"/>
  <c r="GF22" i="1"/>
  <c r="DW21" i="1"/>
  <c r="N26" i="1"/>
  <c r="N25" i="1"/>
  <c r="N22" i="1"/>
  <c r="V22" i="1"/>
  <c r="V27" i="1"/>
  <c r="HS25" i="1"/>
  <c r="HS27" i="1"/>
  <c r="HS26" i="1"/>
  <c r="HS21" i="1"/>
  <c r="HS22" i="1"/>
  <c r="HC25" i="1"/>
  <c r="HC28" i="1"/>
  <c r="HC22" i="1"/>
  <c r="GL27" i="1"/>
  <c r="GL28" i="1"/>
  <c r="FN25" i="1"/>
  <c r="FN28" i="1"/>
  <c r="FN24" i="1"/>
  <c r="EK27" i="1"/>
  <c r="EK23" i="1"/>
  <c r="EK25" i="1"/>
  <c r="EK26" i="1"/>
  <c r="EK21" i="1"/>
  <c r="AE26" i="1"/>
  <c r="AE23" i="1"/>
  <c r="AE24" i="1"/>
  <c r="AE28" i="1"/>
  <c r="AE27" i="1"/>
  <c r="AE21" i="1"/>
  <c r="IA21" i="1"/>
  <c r="IA27" i="1"/>
  <c r="HK25" i="1"/>
  <c r="HK28" i="1"/>
  <c r="GY24" i="1"/>
  <c r="GY27" i="1"/>
  <c r="GY25" i="1"/>
  <c r="GY21" i="1"/>
  <c r="GY26" i="1"/>
  <c r="GY23" i="1"/>
  <c r="GP28" i="1"/>
  <c r="GP26" i="1"/>
  <c r="GP24" i="1"/>
  <c r="GP21" i="1"/>
  <c r="GP23" i="1"/>
  <c r="GP22" i="1"/>
  <c r="GP25" i="1"/>
  <c r="GD23" i="1"/>
  <c r="GD28" i="1"/>
  <c r="FR28" i="1"/>
  <c r="FR23" i="1"/>
  <c r="FR22" i="1"/>
  <c r="FJ25" i="1"/>
  <c r="FJ28" i="1"/>
  <c r="FJ21" i="1"/>
  <c r="FJ24" i="1"/>
  <c r="FJ22" i="1"/>
  <c r="FJ27" i="1"/>
  <c r="FJ23" i="1"/>
  <c r="FB25" i="1"/>
  <c r="FB28" i="1"/>
  <c r="FB22" i="1"/>
  <c r="FB21" i="1"/>
  <c r="FB24" i="1"/>
  <c r="ET28" i="1"/>
  <c r="ET21" i="1"/>
  <c r="ET23" i="1"/>
  <c r="ET22" i="1"/>
  <c r="EG28" i="1"/>
  <c r="EG21" i="1"/>
  <c r="EG22" i="1"/>
  <c r="EG23" i="1"/>
  <c r="DU23" i="1"/>
  <c r="DU28" i="1"/>
  <c r="DU22" i="1"/>
  <c r="DU21" i="1"/>
  <c r="DM25" i="1"/>
  <c r="DM23" i="1"/>
  <c r="DM28" i="1"/>
  <c r="DM27" i="1"/>
  <c r="DM22" i="1"/>
  <c r="DM21" i="1"/>
  <c r="DE26" i="1"/>
  <c r="DE22" i="1"/>
  <c r="DE23" i="1"/>
  <c r="DE28" i="1"/>
  <c r="DE25" i="1"/>
  <c r="DE21" i="1"/>
  <c r="CW23" i="1"/>
  <c r="CW22" i="1"/>
  <c r="CW21" i="1"/>
  <c r="CO27" i="1"/>
  <c r="CO23" i="1"/>
  <c r="CO25" i="1"/>
  <c r="CO26" i="1"/>
  <c r="CO22" i="1"/>
  <c r="CO21" i="1"/>
  <c r="CG26" i="1"/>
  <c r="CG27" i="1"/>
  <c r="CG23" i="1"/>
  <c r="CG24" i="1"/>
  <c r="CG21" i="1"/>
  <c r="BY23" i="1"/>
  <c r="BY24" i="1"/>
  <c r="BY28" i="1"/>
  <c r="BY22" i="1"/>
  <c r="BY21" i="1"/>
  <c r="BU26" i="1"/>
  <c r="BU21" i="1"/>
  <c r="BU28" i="1"/>
  <c r="BU27" i="1"/>
  <c r="BU23" i="1"/>
  <c r="BU24" i="1"/>
  <c r="BM28" i="1"/>
  <c r="BM22" i="1"/>
  <c r="BM21" i="1"/>
  <c r="BM23" i="1"/>
  <c r="BM24" i="1"/>
  <c r="BE28" i="1"/>
  <c r="BE21" i="1"/>
  <c r="BE27" i="1"/>
  <c r="BE22" i="1"/>
  <c r="BE25" i="1"/>
  <c r="BE23" i="1"/>
  <c r="BE24" i="1"/>
  <c r="BA22" i="1"/>
  <c r="BA23" i="1"/>
  <c r="BA24" i="1"/>
  <c r="BA28" i="1"/>
  <c r="BA21" i="1"/>
  <c r="AS26" i="1"/>
  <c r="AS28" i="1"/>
  <c r="AS23" i="1"/>
  <c r="AS24" i="1"/>
  <c r="AS27" i="1"/>
  <c r="AS25" i="1"/>
  <c r="AS22" i="1"/>
  <c r="AS21" i="1"/>
  <c r="AO22" i="1"/>
  <c r="AO21" i="1"/>
  <c r="AO23" i="1"/>
  <c r="AO24" i="1"/>
  <c r="GQ28" i="1"/>
  <c r="C21" i="1"/>
  <c r="GL22" i="1"/>
  <c r="EK22" i="1"/>
  <c r="DQ22" i="1"/>
  <c r="EK28" i="1"/>
  <c r="DM26" i="1"/>
  <c r="CO28" i="1"/>
  <c r="BE26" i="1"/>
  <c r="HS28" i="1"/>
  <c r="IA25" i="1"/>
  <c r="C23" i="1"/>
  <c r="C28" i="1"/>
  <c r="GQ22" i="1"/>
  <c r="GQ26" i="1"/>
  <c r="EG24" i="1"/>
  <c r="FN22" i="1"/>
  <c r="GY28" i="1"/>
  <c r="Z28" i="1"/>
  <c r="FR24" i="1"/>
  <c r="ET24" i="1"/>
  <c r="FZ23" i="1"/>
  <c r="FB23" i="1"/>
  <c r="CG22" i="1"/>
  <c r="AE22" i="1"/>
  <c r="FF21" i="1"/>
  <c r="FF28" i="1"/>
  <c r="DE27" i="1"/>
  <c r="CW28" i="1"/>
  <c r="HC27" i="1"/>
  <c r="J27" i="1"/>
  <c r="J23" i="1"/>
  <c r="HW21" i="1"/>
  <c r="HW22" i="1"/>
  <c r="HW28" i="1"/>
  <c r="HO25" i="1"/>
  <c r="HO23" i="1"/>
  <c r="HO21" i="1"/>
  <c r="HO28" i="1"/>
  <c r="HG21" i="1"/>
  <c r="HG25" i="1"/>
  <c r="HG23" i="1"/>
  <c r="GU27" i="1"/>
  <c r="GU23" i="1"/>
  <c r="GU24" i="1"/>
  <c r="GU22" i="1"/>
  <c r="GU25" i="1"/>
  <c r="GU26" i="1"/>
  <c r="GH27" i="1"/>
  <c r="GH21" i="1"/>
  <c r="GH26" i="1"/>
  <c r="GH24" i="1"/>
  <c r="GH22" i="1"/>
  <c r="GH25" i="1"/>
  <c r="GH23" i="1"/>
  <c r="FZ25" i="1"/>
  <c r="FZ22" i="1"/>
  <c r="FZ24" i="1"/>
  <c r="FV26" i="1"/>
  <c r="FV24" i="1"/>
  <c r="FV25" i="1"/>
  <c r="FV21" i="1"/>
  <c r="FV23" i="1"/>
  <c r="FV28" i="1"/>
  <c r="EX27" i="1"/>
  <c r="EX24" i="1"/>
  <c r="EX26" i="1"/>
  <c r="EX21" i="1"/>
  <c r="EX23" i="1"/>
  <c r="EX25" i="1"/>
  <c r="EP25" i="1"/>
  <c r="EP28" i="1"/>
  <c r="EP24" i="1"/>
  <c r="EP21" i="1"/>
  <c r="EP23" i="1"/>
  <c r="EC26" i="1"/>
  <c r="EC28" i="1"/>
  <c r="EC22" i="1"/>
  <c r="EC23" i="1"/>
  <c r="EC21" i="1"/>
  <c r="DY26" i="1"/>
  <c r="DY28" i="1"/>
  <c r="DY21" i="1"/>
  <c r="DY27" i="1"/>
  <c r="DY25" i="1"/>
  <c r="DY22" i="1"/>
  <c r="DY23" i="1"/>
  <c r="DQ26" i="1"/>
  <c r="DQ21" i="1"/>
  <c r="DQ28" i="1"/>
  <c r="DQ27" i="1"/>
  <c r="DQ23" i="1"/>
  <c r="DI21" i="1"/>
  <c r="DI22" i="1"/>
  <c r="DI28" i="1"/>
  <c r="DI23" i="1"/>
  <c r="DA25" i="1"/>
  <c r="DA21" i="1"/>
  <c r="DA28" i="1"/>
  <c r="DA27" i="1"/>
  <c r="DA22" i="1"/>
  <c r="DA23" i="1"/>
  <c r="CS26" i="1"/>
  <c r="CS28" i="1"/>
  <c r="CS21" i="1"/>
  <c r="CS27" i="1"/>
  <c r="CS23" i="1"/>
  <c r="CK22" i="1"/>
  <c r="CK21" i="1"/>
  <c r="CK28" i="1"/>
  <c r="CK23" i="1"/>
  <c r="CK24" i="1"/>
  <c r="CC26" i="1"/>
  <c r="CC27" i="1"/>
  <c r="CC21" i="1"/>
  <c r="CC25" i="1"/>
  <c r="CC22" i="1"/>
  <c r="CC23" i="1"/>
  <c r="CC24" i="1"/>
  <c r="BQ27" i="1"/>
  <c r="BQ26" i="1"/>
  <c r="BQ23" i="1"/>
  <c r="BQ24" i="1"/>
  <c r="BQ28" i="1"/>
  <c r="BQ22" i="1"/>
  <c r="BQ21" i="1"/>
  <c r="BI26" i="1"/>
  <c r="BI23" i="1"/>
  <c r="BI24" i="1"/>
  <c r="BI28" i="1"/>
  <c r="BI27" i="1"/>
  <c r="BI21" i="1"/>
  <c r="AW26" i="1"/>
  <c r="AW27" i="1"/>
  <c r="AW21" i="1"/>
  <c r="AW23" i="1"/>
  <c r="AW24" i="1"/>
  <c r="C26" i="1"/>
  <c r="GQ23" i="1"/>
  <c r="FF22" i="1"/>
  <c r="J22" i="1"/>
  <c r="C25" i="1"/>
  <c r="C22" i="1"/>
  <c r="D23" i="1"/>
  <c r="GQ24" i="1"/>
  <c r="FV22" i="1"/>
  <c r="EP22" i="1"/>
  <c r="GU28" i="1"/>
  <c r="FR21" i="1"/>
  <c r="GH28" i="1"/>
  <c r="DQ25" i="1"/>
  <c r="CG28" i="1"/>
  <c r="HO22" i="1"/>
  <c r="IC27" i="1"/>
  <c r="AI21" i="1"/>
  <c r="AI24" i="1"/>
  <c r="HZ27" i="1"/>
  <c r="HZ28" i="1"/>
  <c r="HZ26" i="1"/>
  <c r="HR22" i="1"/>
  <c r="HR27" i="1"/>
  <c r="HR21" i="1"/>
  <c r="HR28" i="1"/>
  <c r="HR23" i="1"/>
  <c r="HN21" i="1"/>
  <c r="HN27" i="1"/>
  <c r="HF22" i="1"/>
  <c r="HF23" i="1"/>
  <c r="HF25" i="1"/>
  <c r="HF24" i="1"/>
  <c r="HF26" i="1"/>
  <c r="HB21" i="1"/>
  <c r="HB27" i="1"/>
  <c r="EF23" i="1"/>
  <c r="CV23" i="1"/>
  <c r="DL21" i="1"/>
  <c r="BP21" i="1"/>
  <c r="HN25" i="1"/>
  <c r="HR26" i="1"/>
  <c r="J26" i="1"/>
  <c r="J25" i="1"/>
  <c r="N24" i="1"/>
  <c r="N21" i="1"/>
  <c r="N23" i="1"/>
  <c r="N27" i="1"/>
  <c r="N28" i="1"/>
  <c r="V25" i="1"/>
  <c r="V26" i="1"/>
  <c r="Z24" i="1"/>
  <c r="Z21" i="1"/>
  <c r="Z23" i="1"/>
  <c r="CV24" i="1"/>
  <c r="HY22" i="1"/>
  <c r="HY21" i="1"/>
  <c r="HY28" i="1"/>
  <c r="HY24" i="1"/>
  <c r="HU21" i="1"/>
  <c r="HU22" i="1"/>
  <c r="HU27" i="1"/>
  <c r="HQ28" i="1"/>
  <c r="HQ21" i="1"/>
  <c r="HM22" i="1"/>
  <c r="HM25" i="1"/>
  <c r="HM28" i="1"/>
  <c r="HM26" i="1"/>
  <c r="HM27" i="1"/>
  <c r="HM24" i="1"/>
  <c r="HE23" i="1"/>
  <c r="HE21" i="1"/>
  <c r="HE26" i="1"/>
  <c r="HA23" i="1"/>
  <c r="HA21" i="1"/>
  <c r="HA25" i="1"/>
  <c r="GN26" i="1"/>
  <c r="GN28" i="1"/>
  <c r="GN21" i="1"/>
  <c r="GJ25" i="1"/>
  <c r="GJ23" i="1"/>
  <c r="GJ24" i="1"/>
  <c r="GF25" i="1"/>
  <c r="GF28" i="1"/>
  <c r="GF21" i="1"/>
  <c r="GF27" i="1"/>
  <c r="GB27" i="1"/>
  <c r="GB28" i="1"/>
  <c r="GB21" i="1"/>
  <c r="GB23" i="1"/>
  <c r="GB24" i="1"/>
  <c r="FT25" i="1"/>
  <c r="FT27" i="1"/>
  <c r="FT23" i="1"/>
  <c r="FT24" i="1"/>
  <c r="FP28" i="1"/>
  <c r="FP26" i="1"/>
  <c r="FL21" i="1"/>
  <c r="FL28" i="1"/>
  <c r="FL23" i="1"/>
  <c r="FL24" i="1"/>
  <c r="FH25" i="1"/>
  <c r="FH26" i="1"/>
  <c r="FD25" i="1"/>
  <c r="FD21" i="1"/>
  <c r="FD26" i="1"/>
  <c r="FD23" i="1"/>
  <c r="FD24" i="1"/>
  <c r="EV25" i="1"/>
  <c r="EV27" i="1"/>
  <c r="EV21" i="1"/>
  <c r="EV23" i="1"/>
  <c r="EV24" i="1"/>
  <c r="EN25" i="1"/>
  <c r="EN21" i="1"/>
  <c r="EN23" i="1"/>
  <c r="EN24" i="1"/>
  <c r="EI26" i="1"/>
  <c r="EI28" i="1"/>
  <c r="EE27" i="1"/>
  <c r="EE22" i="1"/>
  <c r="DW26" i="1"/>
  <c r="DW25" i="1"/>
  <c r="DW22" i="1"/>
  <c r="DS26" i="1"/>
  <c r="DS25" i="1"/>
  <c r="DO28" i="1"/>
  <c r="DO22" i="1"/>
  <c r="DK26" i="1"/>
  <c r="DK25" i="1"/>
  <c r="DG26" i="1"/>
  <c r="DG22" i="1"/>
  <c r="CY26" i="1"/>
  <c r="CY25" i="1"/>
  <c r="CY28" i="1"/>
  <c r="CY22" i="1"/>
  <c r="CU26" i="1"/>
  <c r="CU25" i="1"/>
  <c r="CM26" i="1"/>
  <c r="CM27" i="1"/>
  <c r="CM25" i="1"/>
  <c r="CI27" i="1"/>
  <c r="CI25" i="1"/>
  <c r="CI28" i="1"/>
  <c r="CI22" i="1"/>
  <c r="CA26" i="1"/>
  <c r="CA27" i="1"/>
  <c r="CA22" i="1"/>
  <c r="BW28" i="1"/>
  <c r="BW25" i="1"/>
  <c r="BS28" i="1"/>
  <c r="BS26" i="1"/>
  <c r="BS22" i="1"/>
  <c r="BO26" i="1"/>
  <c r="BO25" i="1"/>
  <c r="BO27" i="1"/>
  <c r="BK26" i="1"/>
  <c r="BK25" i="1"/>
  <c r="BK28" i="1"/>
  <c r="BK22" i="1"/>
  <c r="BC26" i="1"/>
  <c r="BC27" i="1"/>
  <c r="BC22" i="1"/>
  <c r="AY27" i="1"/>
  <c r="AY25" i="1"/>
  <c r="AY26" i="1"/>
  <c r="AU26" i="1"/>
  <c r="AU28" i="1"/>
  <c r="AU22" i="1"/>
  <c r="AQ26" i="1"/>
  <c r="AQ25" i="1"/>
  <c r="AM26" i="1"/>
  <c r="AM27" i="1"/>
  <c r="AM22" i="1"/>
  <c r="AI28" i="1"/>
  <c r="HZ24" i="1"/>
  <c r="GT26" i="1"/>
  <c r="GT27" i="1"/>
  <c r="GT23" i="1"/>
  <c r="EJ24" i="1"/>
  <c r="EJ23" i="1"/>
  <c r="DX24" i="1"/>
  <c r="DX23" i="1"/>
  <c r="DT24" i="1"/>
  <c r="DT21" i="1"/>
  <c r="DT23" i="1"/>
  <c r="DH24" i="1"/>
  <c r="DH21" i="1"/>
  <c r="CZ24" i="1"/>
  <c r="CZ23" i="1"/>
  <c r="CN24" i="1"/>
  <c r="CN23" i="1"/>
  <c r="CJ24" i="1"/>
  <c r="CJ21" i="1"/>
  <c r="BX24" i="1"/>
  <c r="BX21" i="1"/>
  <c r="BX23" i="1"/>
  <c r="BL24" i="1"/>
  <c r="BL21" i="1"/>
  <c r="BD24" i="1"/>
  <c r="BD23" i="1"/>
  <c r="BD27" i="1"/>
  <c r="AZ24" i="1"/>
  <c r="AZ21" i="1"/>
  <c r="AZ27" i="1"/>
  <c r="AR24" i="1"/>
  <c r="AR23" i="1"/>
  <c r="AR27" i="1"/>
  <c r="AN24" i="1"/>
  <c r="AN21" i="1"/>
  <c r="AN27" i="1"/>
  <c r="AL27" i="1"/>
  <c r="AH21" i="1"/>
  <c r="AH25" i="1"/>
  <c r="AL23" i="1"/>
  <c r="AL26" i="1"/>
  <c r="AI26" i="1"/>
  <c r="GO24" i="1"/>
  <c r="GO23" i="1"/>
  <c r="GC23" i="1"/>
  <c r="FU23" i="1"/>
  <c r="FI23" i="1"/>
  <c r="EW23" i="1"/>
  <c r="EJ22" i="1"/>
  <c r="DX22" i="1"/>
  <c r="DL22" i="1"/>
  <c r="CZ22" i="1"/>
  <c r="CN22" i="1"/>
  <c r="CB22" i="1"/>
  <c r="BP22" i="1"/>
  <c r="BD22" i="1"/>
  <c r="GO28" i="1"/>
  <c r="GG27" i="1"/>
  <c r="GC25" i="1"/>
  <c r="FU26" i="1"/>
  <c r="FQ26" i="1"/>
  <c r="FI26" i="1"/>
  <c r="FE26" i="1"/>
  <c r="FA26" i="1"/>
  <c r="EW28" i="1"/>
  <c r="ES27" i="1"/>
  <c r="EJ26" i="1"/>
  <c r="EF26" i="1"/>
  <c r="DX26" i="1"/>
  <c r="DT26" i="1"/>
  <c r="DL25" i="1"/>
  <c r="DH28" i="1"/>
  <c r="CZ27" i="1"/>
  <c r="CV26" i="1"/>
  <c r="CN26" i="1"/>
  <c r="CJ26" i="1"/>
  <c r="CB27" i="1"/>
  <c r="BX27" i="1"/>
  <c r="BP27" i="1"/>
  <c r="BL25" i="1"/>
  <c r="BD25" i="1"/>
  <c r="AZ26" i="1"/>
  <c r="AR28" i="1"/>
  <c r="AI27" i="1"/>
  <c r="AH23" i="1"/>
  <c r="AL24" i="1"/>
  <c r="D25" i="1"/>
  <c r="AI22" i="1"/>
  <c r="AI25" i="1"/>
  <c r="D27" i="1"/>
  <c r="FQ23" i="1"/>
  <c r="FE23" i="1"/>
  <c r="EF22" i="1"/>
  <c r="DT22" i="1"/>
  <c r="DH22" i="1"/>
  <c r="CV22" i="1"/>
  <c r="CJ22" i="1"/>
  <c r="BX22" i="1"/>
  <c r="BL22" i="1"/>
  <c r="AZ22" i="1"/>
  <c r="AR22" i="1"/>
  <c r="Z22" i="1"/>
  <c r="GG21" i="1"/>
  <c r="FU21" i="1"/>
  <c r="FI21" i="1"/>
  <c r="EW21" i="1"/>
  <c r="GO26" i="1"/>
  <c r="GK26" i="1"/>
  <c r="GG28" i="1"/>
  <c r="GC27" i="1"/>
  <c r="FU25" i="1"/>
  <c r="FQ25" i="1"/>
  <c r="FI25" i="1"/>
  <c r="FE25" i="1"/>
  <c r="EW26" i="1"/>
  <c r="ES28" i="1"/>
  <c r="EJ27" i="1"/>
  <c r="EF27" i="1"/>
  <c r="DX27" i="1"/>
  <c r="DT27" i="1"/>
  <c r="DL26" i="1"/>
  <c r="DH25" i="1"/>
  <c r="DD28" i="1"/>
  <c r="CZ28" i="1"/>
  <c r="CV28" i="1"/>
  <c r="CN28" i="1"/>
  <c r="CJ28" i="1"/>
  <c r="CB26" i="1"/>
  <c r="BX26" i="1"/>
  <c r="BP26" i="1"/>
  <c r="BL27" i="1"/>
  <c r="BD26" i="1"/>
  <c r="AZ28" i="1"/>
  <c r="AN25" i="1"/>
  <c r="V28" i="1"/>
  <c r="FP24" i="1"/>
  <c r="FP23" i="1"/>
  <c r="DH23" i="1"/>
  <c r="BL23" i="1"/>
  <c r="DK22" i="1"/>
  <c r="CE22" i="1"/>
  <c r="AY22" i="1"/>
  <c r="GJ21" i="1"/>
  <c r="EZ21" i="1"/>
  <c r="DX21" i="1"/>
  <c r="CB21" i="1"/>
  <c r="GT24" i="1"/>
  <c r="GB25" i="1"/>
  <c r="FT26" i="1"/>
  <c r="FP27" i="1"/>
  <c r="FH28" i="1"/>
  <c r="DS27" i="1"/>
  <c r="DG25" i="1"/>
  <c r="CU27" i="1"/>
  <c r="CQ26" i="1"/>
  <c r="CI26" i="1"/>
  <c r="CA28" i="1"/>
  <c r="BC28" i="1"/>
  <c r="AQ27" i="1"/>
  <c r="AC28" i="1"/>
  <c r="HU24" i="1"/>
  <c r="HF21" i="1"/>
  <c r="CB24" i="1"/>
  <c r="M28" i="1"/>
  <c r="M25" i="1"/>
  <c r="U27" i="1"/>
  <c r="U28" i="1"/>
  <c r="U22" i="1"/>
  <c r="Y26" i="1"/>
  <c r="Y27" i="1"/>
  <c r="I22" i="1"/>
  <c r="I28" i="1"/>
  <c r="HG22" i="1"/>
  <c r="HK26" i="1"/>
  <c r="HS23" i="1"/>
  <c r="HW26" i="1"/>
  <c r="L23" i="1"/>
  <c r="HK22" i="1"/>
  <c r="AJ27" i="1"/>
  <c r="GK24" i="1"/>
  <c r="FY24" i="1"/>
  <c r="FM24" i="1"/>
  <c r="FA24" i="1"/>
  <c r="EO24" i="1"/>
  <c r="GK23" i="1"/>
  <c r="DP22" i="1"/>
  <c r="BH22" i="1"/>
  <c r="GE21" i="1"/>
  <c r="FS21" i="1"/>
  <c r="FG21" i="1"/>
  <c r="EU21" i="1"/>
  <c r="GK25" i="1"/>
  <c r="GE28" i="1"/>
  <c r="FG26" i="1"/>
  <c r="FA25" i="1"/>
  <c r="EU28" i="1"/>
  <c r="DV25" i="1"/>
  <c r="DP26" i="1"/>
  <c r="DJ28" i="1"/>
  <c r="CL25" i="1"/>
  <c r="CF27" i="1"/>
  <c r="BB25" i="1"/>
  <c r="F27" i="1"/>
  <c r="CF23" i="1"/>
  <c r="O22" i="1"/>
  <c r="I26" i="1"/>
  <c r="HA22" i="1"/>
  <c r="HF28" i="1"/>
  <c r="HL21" i="1"/>
  <c r="HS24" i="1"/>
  <c r="HX26" i="1"/>
  <c r="HY26" i="1"/>
  <c r="HR25" i="1"/>
  <c r="HG24" i="1"/>
  <c r="HE24" i="1"/>
  <c r="HF27" i="1"/>
  <c r="AJ23" i="1"/>
  <c r="Q24" i="1"/>
  <c r="Q23" i="1"/>
  <c r="EB22" i="1"/>
  <c r="BT22" i="1"/>
  <c r="W21" i="1"/>
  <c r="GK28" i="1"/>
  <c r="FM26" i="1"/>
  <c r="FG25" i="1"/>
  <c r="FA28" i="1"/>
  <c r="EB25" i="1"/>
  <c r="DV26" i="1"/>
  <c r="DP28" i="1"/>
  <c r="CR25" i="1"/>
  <c r="CL27" i="1"/>
  <c r="BT25" i="1"/>
  <c r="AP25" i="1"/>
  <c r="F26" i="1"/>
  <c r="GX23" i="1"/>
  <c r="CR23" i="1"/>
  <c r="F21" i="1"/>
  <c r="AJ24" i="1"/>
  <c r="F25" i="1"/>
  <c r="CF22" i="1"/>
  <c r="F22" i="1"/>
  <c r="FS26" i="1"/>
  <c r="FM25" i="1"/>
  <c r="FG28" i="1"/>
  <c r="EH25" i="1"/>
  <c r="EB26" i="1"/>
  <c r="DV28" i="1"/>
  <c r="CX25" i="1"/>
  <c r="CR27" i="1"/>
  <c r="CL28" i="1"/>
  <c r="BH25" i="1"/>
  <c r="F28" i="1"/>
  <c r="DD23" i="1"/>
  <c r="FS24" i="1"/>
  <c r="FG24" i="1"/>
  <c r="EU24" i="1"/>
  <c r="GK21" i="1"/>
  <c r="FY21" i="1"/>
  <c r="FM21" i="1"/>
  <c r="FA21" i="1"/>
  <c r="EO21" i="1"/>
  <c r="FY26" i="1"/>
  <c r="FS25" i="1"/>
  <c r="FM28" i="1"/>
  <c r="EO26" i="1"/>
  <c r="EH26" i="1"/>
  <c r="EB28" i="1"/>
  <c r="DD25" i="1"/>
  <c r="CX27" i="1"/>
  <c r="CR28" i="1"/>
  <c r="BZ25" i="1"/>
  <c r="BH27" i="1"/>
  <c r="DP23" i="1"/>
  <c r="Q26" i="1"/>
  <c r="GE24" i="1"/>
  <c r="CR22" i="1"/>
  <c r="AJ26" i="1"/>
  <c r="FM23" i="1"/>
  <c r="Q21" i="1"/>
  <c r="GE26" i="1"/>
  <c r="FY25" i="1"/>
  <c r="FS28" i="1"/>
  <c r="EU26" i="1"/>
  <c r="EO25" i="1"/>
  <c r="EH28" i="1"/>
  <c r="DJ25" i="1"/>
  <c r="DD26" i="1"/>
  <c r="CX28" i="1"/>
  <c r="AV25" i="1"/>
  <c r="Q25" i="1"/>
  <c r="IL30" i="1"/>
  <c r="IJ30" i="1"/>
  <c r="W25" i="1"/>
  <c r="W27" i="1"/>
  <c r="W26" i="1"/>
  <c r="W22" i="1"/>
  <c r="W23" i="1"/>
  <c r="AD24" i="1"/>
  <c r="AD25" i="1"/>
  <c r="AD21" i="1"/>
  <c r="AD23" i="1"/>
  <c r="AD28" i="1"/>
  <c r="AD26" i="1"/>
  <c r="AD22" i="1"/>
  <c r="R23" i="1"/>
  <c r="R25" i="1"/>
  <c r="R21" i="1"/>
  <c r="R28" i="1"/>
  <c r="R26" i="1"/>
  <c r="R22" i="1"/>
  <c r="H21" i="1"/>
  <c r="H25" i="1"/>
  <c r="H28" i="1"/>
  <c r="H26" i="1"/>
  <c r="H23" i="1"/>
  <c r="H27" i="1"/>
  <c r="D24" i="1"/>
  <c r="D28" i="1"/>
  <c r="D22" i="1"/>
  <c r="S26" i="1"/>
  <c r="S28" i="1"/>
  <c r="AF24" i="1"/>
  <c r="IC24" i="1"/>
  <c r="IA28" i="1"/>
  <c r="IA22" i="1"/>
  <c r="IA26" i="1"/>
  <c r="HU28" i="1"/>
  <c r="HU23" i="1"/>
  <c r="HU26" i="1"/>
  <c r="HO26" i="1"/>
  <c r="HO27" i="1"/>
  <c r="HO24" i="1"/>
  <c r="HI22" i="1"/>
  <c r="HI25" i="1"/>
  <c r="HI23" i="1"/>
  <c r="HC26" i="1"/>
  <c r="HC24" i="1"/>
  <c r="GJ27" i="1"/>
  <c r="GJ26" i="1"/>
  <c r="GD27" i="1"/>
  <c r="GD26" i="1"/>
  <c r="FX27" i="1"/>
  <c r="FX26" i="1"/>
  <c r="FR27" i="1"/>
  <c r="FR26" i="1"/>
  <c r="FL27" i="1"/>
  <c r="FL26" i="1"/>
  <c r="FF27" i="1"/>
  <c r="FF26" i="1"/>
  <c r="EZ27" i="1"/>
  <c r="EZ26" i="1"/>
  <c r="ET27" i="1"/>
  <c r="ET26" i="1"/>
  <c r="EN27" i="1"/>
  <c r="EN26" i="1"/>
  <c r="EG27" i="1"/>
  <c r="EG25" i="1"/>
  <c r="EA27" i="1"/>
  <c r="EA25" i="1"/>
  <c r="DU27" i="1"/>
  <c r="DU25" i="1"/>
  <c r="DO27" i="1"/>
  <c r="DO25" i="1"/>
  <c r="DI25" i="1"/>
  <c r="DI27" i="1"/>
  <c r="DC27" i="1"/>
  <c r="DC25" i="1"/>
  <c r="CW27" i="1"/>
  <c r="CW25" i="1"/>
  <c r="CQ27" i="1"/>
  <c r="CQ25" i="1"/>
  <c r="CK27" i="1"/>
  <c r="CK25" i="1"/>
  <c r="CE27" i="1"/>
  <c r="CE25" i="1"/>
  <c r="BY27" i="1"/>
  <c r="BY25" i="1"/>
  <c r="BS27" i="1"/>
  <c r="BS25" i="1"/>
  <c r="BM27" i="1"/>
  <c r="BM25" i="1"/>
  <c r="BG27" i="1"/>
  <c r="BG25" i="1"/>
  <c r="BA27" i="1"/>
  <c r="BA25" i="1"/>
  <c r="AU27" i="1"/>
  <c r="AU25" i="1"/>
  <c r="AO27" i="1"/>
  <c r="AO25" i="1"/>
  <c r="AC27" i="1"/>
  <c r="AC25" i="1"/>
  <c r="G21" i="1"/>
  <c r="AF27" i="1"/>
  <c r="Z27" i="1"/>
  <c r="V23" i="1"/>
  <c r="GY22" i="1"/>
  <c r="AG27" i="1"/>
  <c r="AG30" i="1" s="1"/>
  <c r="GP27" i="1"/>
  <c r="GL26" i="1"/>
  <c r="GD25" i="1"/>
  <c r="FZ26" i="1"/>
  <c r="FR25" i="1"/>
  <c r="FN26" i="1"/>
  <c r="FF25" i="1"/>
  <c r="FB26" i="1"/>
  <c r="ET25" i="1"/>
  <c r="EP26" i="1"/>
  <c r="EG26" i="1"/>
  <c r="EC25" i="1"/>
  <c r="DU26" i="1"/>
  <c r="DI26" i="1"/>
  <c r="CW26" i="1"/>
  <c r="CS25" i="1"/>
  <c r="CK26" i="1"/>
  <c r="CG25" i="1"/>
  <c r="BY26" i="1"/>
  <c r="BU25" i="1"/>
  <c r="BM26" i="1"/>
  <c r="BI25" i="1"/>
  <c r="BA26" i="1"/>
  <c r="AW25" i="1"/>
  <c r="AO26" i="1"/>
  <c r="AA26" i="1"/>
  <c r="HI28" i="1"/>
  <c r="HQ26" i="1"/>
  <c r="HC21" i="1"/>
  <c r="J24" i="1"/>
  <c r="J21" i="1"/>
  <c r="O28" i="1"/>
  <c r="O27" i="1"/>
  <c r="HC23" i="1"/>
  <c r="HQ22" i="1"/>
  <c r="IA24" i="1"/>
  <c r="IC28" i="1"/>
  <c r="ID30" i="1"/>
  <c r="HZ21" i="1"/>
  <c r="HZ25" i="1"/>
  <c r="HZ23" i="1"/>
  <c r="HT21" i="1"/>
  <c r="HT23" i="1"/>
  <c r="HT28" i="1"/>
  <c r="HN22" i="1"/>
  <c r="HN28" i="1"/>
  <c r="HN24" i="1"/>
  <c r="HH22" i="1"/>
  <c r="HH27" i="1"/>
  <c r="HH25" i="1"/>
  <c r="HB22" i="1"/>
  <c r="HB28" i="1"/>
  <c r="HB26" i="1"/>
  <c r="GV28" i="1"/>
  <c r="GV27" i="1"/>
  <c r="AF26" i="1"/>
  <c r="Z26" i="1"/>
  <c r="P25" i="1"/>
  <c r="AF23" i="1"/>
  <c r="S22" i="1"/>
  <c r="G22" i="1"/>
  <c r="GL21" i="1"/>
  <c r="FZ21" i="1"/>
  <c r="FN21" i="1"/>
  <c r="FZ27" i="1"/>
  <c r="FN27" i="1"/>
  <c r="FB27" i="1"/>
  <c r="EP27" i="1"/>
  <c r="EC27" i="1"/>
  <c r="AO28" i="1"/>
  <c r="AA25" i="1"/>
  <c r="S25" i="1"/>
  <c r="HI21" i="1"/>
  <c r="HE22" i="1"/>
  <c r="K27" i="1"/>
  <c r="K28" i="1"/>
  <c r="IA23" i="1"/>
  <c r="G27" i="1"/>
  <c r="V24" i="1"/>
  <c r="V21" i="1"/>
  <c r="IC22" i="1"/>
  <c r="IC25" i="1"/>
  <c r="IC21" i="1"/>
  <c r="HW27" i="1"/>
  <c r="HW25" i="1"/>
  <c r="HW24" i="1"/>
  <c r="HQ23" i="1"/>
  <c r="HQ24" i="1"/>
  <c r="HQ27" i="1"/>
  <c r="HK27" i="1"/>
  <c r="HK23" i="1"/>
  <c r="HK21" i="1"/>
  <c r="HE28" i="1"/>
  <c r="HE27" i="1"/>
  <c r="GL24" i="1"/>
  <c r="GL25" i="1"/>
  <c r="EL30" i="1"/>
  <c r="IN30" i="1"/>
  <c r="IH30" i="1"/>
  <c r="IF30" i="1"/>
  <c r="II30" i="1"/>
  <c r="AJ21" i="1"/>
  <c r="AJ28" i="1"/>
  <c r="K24" i="1"/>
  <c r="GE23" i="1"/>
  <c r="FS23" i="1"/>
  <c r="FG23" i="1"/>
  <c r="DD22" i="1"/>
  <c r="GK27" i="1"/>
  <c r="GE27" i="1"/>
  <c r="FY27" i="1"/>
  <c r="FS27" i="1"/>
  <c r="FM27" i="1"/>
  <c r="FG27" i="1"/>
  <c r="EU27" i="1"/>
  <c r="EB27" i="1"/>
  <c r="IG30" i="1"/>
  <c r="IK30" i="1"/>
  <c r="IE30" i="1"/>
  <c r="IB21" i="1"/>
  <c r="IB27" i="1"/>
  <c r="IB25" i="1"/>
  <c r="IB28" i="1"/>
  <c r="IB23" i="1"/>
  <c r="IB26" i="1"/>
  <c r="IB24" i="1"/>
  <c r="HV24" i="1"/>
  <c r="HV23" i="1"/>
  <c r="HV28" i="1"/>
  <c r="HV22" i="1"/>
  <c r="HV27" i="1"/>
  <c r="HV21" i="1"/>
  <c r="HV26" i="1"/>
  <c r="HP21" i="1"/>
  <c r="HP28" i="1"/>
  <c r="HP26" i="1"/>
  <c r="HP27" i="1"/>
  <c r="HP24" i="1"/>
  <c r="HP22" i="1"/>
  <c r="HP25" i="1"/>
  <c r="HJ25" i="1"/>
  <c r="HJ23" i="1"/>
  <c r="HJ21" i="1"/>
  <c r="HJ28" i="1"/>
  <c r="HJ22" i="1"/>
  <c r="HJ26" i="1"/>
  <c r="HD26" i="1"/>
  <c r="HD24" i="1"/>
  <c r="HD22" i="1"/>
  <c r="HD27" i="1"/>
  <c r="HD23" i="1"/>
  <c r="HD25" i="1"/>
  <c r="GX28" i="1"/>
  <c r="GX27" i="1"/>
  <c r="GX21" i="1"/>
  <c r="GX26" i="1"/>
  <c r="GX24" i="1"/>
  <c r="GX25" i="1"/>
  <c r="GR24" i="1"/>
  <c r="GR23" i="1"/>
  <c r="GR25" i="1"/>
  <c r="GR28" i="1"/>
  <c r="GR27" i="1"/>
  <c r="GR21" i="1"/>
  <c r="GR22" i="1"/>
  <c r="FA22" i="1"/>
  <c r="FA23" i="1"/>
  <c r="EO22" i="1"/>
  <c r="EO23" i="1"/>
  <c r="EH23" i="1"/>
  <c r="EH24" i="1"/>
  <c r="EH21" i="1"/>
  <c r="EH22" i="1"/>
  <c r="EB21" i="1"/>
  <c r="EB24" i="1"/>
  <c r="DV23" i="1"/>
  <c r="DV24" i="1"/>
  <c r="DV21" i="1"/>
  <c r="DV22" i="1"/>
  <c r="DP21" i="1"/>
  <c r="DP24" i="1"/>
  <c r="DJ23" i="1"/>
  <c r="DJ24" i="1"/>
  <c r="DJ21" i="1"/>
  <c r="DJ22" i="1"/>
  <c r="DD21" i="1"/>
  <c r="DD24" i="1"/>
  <c r="CX23" i="1"/>
  <c r="CX24" i="1"/>
  <c r="CX21" i="1"/>
  <c r="CX22" i="1"/>
  <c r="CR21" i="1"/>
  <c r="CR24" i="1"/>
  <c r="CL23" i="1"/>
  <c r="CL24" i="1"/>
  <c r="CL21" i="1"/>
  <c r="CL22" i="1"/>
  <c r="CF28" i="1"/>
  <c r="CF21" i="1"/>
  <c r="CF24" i="1"/>
  <c r="BZ23" i="1"/>
  <c r="BZ28" i="1"/>
  <c r="BZ24" i="1"/>
  <c r="BZ26" i="1"/>
  <c r="BZ21" i="1"/>
  <c r="BZ22" i="1"/>
  <c r="BT28" i="1"/>
  <c r="BT21" i="1"/>
  <c r="BT26" i="1"/>
  <c r="BT24" i="1"/>
  <c r="BN23" i="1"/>
  <c r="BN28" i="1"/>
  <c r="BN24" i="1"/>
  <c r="BN26" i="1"/>
  <c r="BN21" i="1"/>
  <c r="BN22" i="1"/>
  <c r="BH28" i="1"/>
  <c r="BH21" i="1"/>
  <c r="BH26" i="1"/>
  <c r="BH24" i="1"/>
  <c r="BB23" i="1"/>
  <c r="BB28" i="1"/>
  <c r="BB24" i="1"/>
  <c r="BB26" i="1"/>
  <c r="BB21" i="1"/>
  <c r="BB22" i="1"/>
  <c r="AV28" i="1"/>
  <c r="AV21" i="1"/>
  <c r="AV26" i="1"/>
  <c r="AV23" i="1"/>
  <c r="AV24" i="1"/>
  <c r="AP23" i="1"/>
  <c r="AP28" i="1"/>
  <c r="AP24" i="1"/>
  <c r="AP26" i="1"/>
  <c r="AP21" i="1"/>
  <c r="AP22" i="1"/>
  <c r="HP23" i="1"/>
  <c r="R24" i="1"/>
  <c r="F24" i="1"/>
  <c r="B25" i="1"/>
  <c r="H24" i="1"/>
  <c r="B26" i="1"/>
  <c r="B22" i="1"/>
  <c r="B28" i="1"/>
  <c r="HJ24" i="1"/>
  <c r="HV25" i="1"/>
  <c r="IM30" i="1"/>
  <c r="M26" i="1"/>
  <c r="HA27" i="1"/>
  <c r="HD21" i="1"/>
  <c r="HG27" i="1"/>
  <c r="HH21" i="1"/>
  <c r="HK24" i="1"/>
  <c r="HN26" i="1"/>
  <c r="HT27" i="1"/>
  <c r="HX24" i="1"/>
  <c r="HY25" i="1"/>
  <c r="HM23" i="1"/>
  <c r="HM21" i="1"/>
  <c r="HE25" i="1"/>
  <c r="HB24" i="1"/>
  <c r="HB25" i="1"/>
  <c r="HZ22" i="1"/>
  <c r="HG28" i="1"/>
  <c r="IC26" i="1"/>
  <c r="I25" i="1"/>
  <c r="BV30" i="1" l="1"/>
  <c r="GA30" i="1"/>
  <c r="FO30" i="1"/>
  <c r="DR30" i="1"/>
  <c r="FC30" i="1"/>
  <c r="BJ30" i="1"/>
  <c r="CH30" i="1"/>
  <c r="AX30" i="1"/>
  <c r="DF30" i="1"/>
  <c r="EQ30" i="1"/>
  <c r="CT30" i="1"/>
  <c r="GM30" i="1"/>
  <c r="ED30" i="1"/>
  <c r="GZ30" i="1"/>
  <c r="DZ30" i="1"/>
  <c r="FW30" i="1"/>
  <c r="DB30" i="1"/>
  <c r="CD30" i="1"/>
  <c r="BR30" i="1"/>
  <c r="HL30" i="1"/>
  <c r="BF30" i="1"/>
  <c r="DN30" i="1"/>
  <c r="EY30" i="1"/>
  <c r="AB30" i="1"/>
  <c r="ER30" i="1"/>
  <c r="FK30" i="1"/>
  <c r="CP30" i="1"/>
  <c r="EM30" i="1"/>
  <c r="GI30" i="1"/>
  <c r="AT30" i="1"/>
  <c r="EE30" i="1"/>
  <c r="GW30" i="1"/>
  <c r="ES30" i="1"/>
  <c r="AH30" i="1"/>
  <c r="U30" i="1"/>
  <c r="GG30" i="1"/>
  <c r="C30" i="1"/>
  <c r="X30" i="1"/>
  <c r="DW30" i="1"/>
  <c r="GS30" i="1"/>
  <c r="P30" i="1"/>
  <c r="AR30" i="1"/>
  <c r="CC30" i="1"/>
  <c r="EX30" i="1"/>
  <c r="L30" i="1"/>
  <c r="AS30" i="1"/>
  <c r="FJ30" i="1"/>
  <c r="AK30" i="1"/>
  <c r="Y30" i="1"/>
  <c r="AN30" i="1"/>
  <c r="DK30" i="1"/>
  <c r="GY30" i="1"/>
  <c r="FI30" i="1"/>
  <c r="GN30" i="1"/>
  <c r="DG30" i="1"/>
  <c r="AY30" i="1"/>
  <c r="FU30" i="1"/>
  <c r="BW30" i="1"/>
  <c r="CM30" i="1"/>
  <c r="DL30" i="1"/>
  <c r="BQ30" i="1"/>
  <c r="DQ30" i="1"/>
  <c r="DE30" i="1"/>
  <c r="AE30" i="1"/>
  <c r="DX30" i="1"/>
  <c r="FQ30" i="1"/>
  <c r="DT30" i="1"/>
  <c r="HX30" i="1"/>
  <c r="CG30" i="1"/>
  <c r="EF30" i="1"/>
  <c r="HR30" i="1"/>
  <c r="GU30" i="1"/>
  <c r="DM30" i="1"/>
  <c r="FP30" i="1"/>
  <c r="FE30" i="1"/>
  <c r="GT30" i="1"/>
  <c r="HY30" i="1"/>
  <c r="HA30" i="1"/>
  <c r="BI30" i="1"/>
  <c r="AM30" i="1"/>
  <c r="BC30" i="1"/>
  <c r="CU30" i="1"/>
  <c r="DS30" i="1"/>
  <c r="AI30" i="1"/>
  <c r="DA30" i="1"/>
  <c r="DY30" i="1"/>
  <c r="FV30" i="1"/>
  <c r="GH30" i="1"/>
  <c r="GQ30" i="1"/>
  <c r="BE30" i="1"/>
  <c r="CO30" i="1"/>
  <c r="EK30" i="1"/>
  <c r="I30" i="1"/>
  <c r="HN30" i="1"/>
  <c r="FY30" i="1"/>
  <c r="AA30" i="1"/>
  <c r="AF30" i="1"/>
  <c r="GP30" i="1"/>
  <c r="HF30" i="1"/>
  <c r="AW30" i="1"/>
  <c r="BU30" i="1"/>
  <c r="CS30" i="1"/>
  <c r="FB30" i="1"/>
  <c r="CB30" i="1"/>
  <c r="CZ30" i="1"/>
  <c r="EW30" i="1"/>
  <c r="GO30" i="1"/>
  <c r="CN30" i="1"/>
  <c r="EJ30" i="1"/>
  <c r="GC30" i="1"/>
  <c r="AL30" i="1"/>
  <c r="AZ30" i="1"/>
  <c r="BD30" i="1"/>
  <c r="BX30" i="1"/>
  <c r="DH30" i="1"/>
  <c r="AQ30" i="1"/>
  <c r="BK30" i="1"/>
  <c r="BO30" i="1"/>
  <c r="CA30" i="1"/>
  <c r="CI30" i="1"/>
  <c r="CY30" i="1"/>
  <c r="EI30" i="1"/>
  <c r="EV30" i="1"/>
  <c r="FD30" i="1"/>
  <c r="FH30" i="1"/>
  <c r="FT30" i="1"/>
  <c r="GB30" i="1"/>
  <c r="N30" i="1"/>
  <c r="FM30" i="1"/>
  <c r="GV30" i="1"/>
  <c r="J30" i="1"/>
  <c r="BY30" i="1"/>
  <c r="EG30" i="1"/>
  <c r="IA30" i="1"/>
  <c r="D30" i="1"/>
  <c r="HS30" i="1"/>
  <c r="IC30" i="1"/>
  <c r="H30" i="1"/>
  <c r="FA30" i="1"/>
  <c r="HZ30" i="1"/>
  <c r="GD30" i="1"/>
  <c r="BA30" i="1"/>
  <c r="CK30" i="1"/>
  <c r="CJ30" i="1"/>
  <c r="CV30" i="1"/>
  <c r="HG30" i="1"/>
  <c r="HE30" i="1"/>
  <c r="M30" i="1"/>
  <c r="FN30" i="1"/>
  <c r="EP30" i="1"/>
  <c r="AC30" i="1"/>
  <c r="AU30" i="1"/>
  <c r="BG30" i="1"/>
  <c r="BS30" i="1"/>
  <c r="CE30" i="1"/>
  <c r="CQ30" i="1"/>
  <c r="DO30" i="1"/>
  <c r="EA30" i="1"/>
  <c r="EZ30" i="1"/>
  <c r="GJ30" i="1"/>
  <c r="BP30" i="1"/>
  <c r="BL30" i="1"/>
  <c r="GF30" i="1"/>
  <c r="HM30" i="1"/>
  <c r="HT30" i="1"/>
  <c r="O30" i="1"/>
  <c r="ET30" i="1"/>
  <c r="EN30" i="1"/>
  <c r="HK30" i="1"/>
  <c r="K30" i="1"/>
  <c r="FZ30" i="1"/>
  <c r="DU30" i="1"/>
  <c r="FF30" i="1"/>
  <c r="BM30" i="1"/>
  <c r="CW30" i="1"/>
  <c r="HH30" i="1"/>
  <c r="EO30" i="1"/>
  <c r="EU30" i="1"/>
  <c r="GK30" i="1"/>
  <c r="EC30" i="1"/>
  <c r="HO30" i="1"/>
  <c r="Q30" i="1"/>
  <c r="F30" i="1"/>
  <c r="DC30" i="1"/>
  <c r="FX30" i="1"/>
  <c r="AO30" i="1"/>
  <c r="FL30" i="1"/>
  <c r="DI30" i="1"/>
  <c r="Z30" i="1"/>
  <c r="W30" i="1"/>
  <c r="AJ30" i="1"/>
  <c r="GL30" i="1"/>
  <c r="AD30" i="1"/>
  <c r="HD30" i="1"/>
  <c r="BN30" i="1"/>
  <c r="GX30" i="1"/>
  <c r="HJ30" i="1"/>
  <c r="HQ30" i="1"/>
  <c r="HC30" i="1"/>
  <c r="FR30" i="1"/>
  <c r="HW30" i="1"/>
  <c r="GE30" i="1"/>
  <c r="V30" i="1"/>
  <c r="HU30" i="1"/>
  <c r="G30" i="1"/>
  <c r="HI30" i="1"/>
  <c r="HB30" i="1"/>
  <c r="B30" i="1"/>
  <c r="BT30" i="1"/>
  <c r="CL30" i="1"/>
  <c r="CX30" i="1"/>
  <c r="DJ30" i="1"/>
  <c r="EH30" i="1"/>
  <c r="FG30" i="1"/>
  <c r="BB30" i="1"/>
  <c r="FS30" i="1"/>
  <c r="AP30" i="1"/>
  <c r="BH30" i="1"/>
  <c r="GR30" i="1"/>
  <c r="HP30" i="1"/>
  <c r="BZ30" i="1"/>
  <c r="CF30" i="1"/>
  <c r="AV30" i="1"/>
  <c r="CR30" i="1"/>
  <c r="DD30" i="1"/>
  <c r="DP30" i="1"/>
  <c r="EB30" i="1"/>
  <c r="HV30" i="1"/>
  <c r="IB30" i="1"/>
  <c r="DV30" i="1"/>
</calcChain>
</file>

<file path=xl/sharedStrings.xml><?xml version="1.0" encoding="utf-8"?>
<sst xmlns="http://schemas.openxmlformats.org/spreadsheetml/2006/main" count="385" uniqueCount="58">
  <si>
    <t>End of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</si>
  <si>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</si>
  <si>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</si>
  <si>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</si>
  <si>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</si>
  <si>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</si>
  <si>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</si>
  <si>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</si>
  <si>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</si>
  <si>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</si>
  <si>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</si>
  <si>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</si>
  <si>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Jul </t>
  </si>
  <si>
    <t>Sept</t>
  </si>
  <si>
    <t>Tala Million</t>
  </si>
  <si>
    <t>Agriculture, forestry and fisheries</t>
  </si>
  <si>
    <t>Manufacturing</t>
  </si>
  <si>
    <t>Building, construction and installation (2)</t>
  </si>
  <si>
    <t>Electricity, gas and water</t>
  </si>
  <si>
    <t>Trade</t>
  </si>
  <si>
    <t xml:space="preserve">Transportation, storage and communication </t>
  </si>
  <si>
    <t>Professional and business services</t>
  </si>
  <si>
    <t xml:space="preserve">       Total</t>
  </si>
  <si>
    <t>Proportion of Total</t>
  </si>
  <si>
    <t>Building, construction and installation</t>
  </si>
  <si>
    <t xml:space="preserve">Trade </t>
  </si>
  <si>
    <t>Transportation, storage and communication</t>
  </si>
  <si>
    <t>Other activities  (1)</t>
  </si>
  <si>
    <t>(1) Including personal loans not classified elsewhere.</t>
  </si>
  <si>
    <t>(2) Reflects the reclassifications of loans to their appropriate categories.</t>
  </si>
  <si>
    <t>36/09</t>
  </si>
  <si>
    <t>37/09</t>
  </si>
  <si>
    <t>38/09</t>
  </si>
  <si>
    <t>39/09</t>
  </si>
  <si>
    <t>40/09</t>
  </si>
  <si>
    <t>Dec</t>
  </si>
  <si>
    <t>®</t>
  </si>
  <si>
    <t>Amounts in Tala Million</t>
  </si>
  <si>
    <t>Other activities  (1) (2)(3)</t>
  </si>
  <si>
    <t>(3) From January 2015 to the latest figures, they will now include Pre-Paid Expenses paid by businesses.</t>
  </si>
  <si>
    <t>Table 3 : COMMERCIAL BANKS LOANS TO PRIVATE SECTOR AND PUBLIC INSTITUTIONS</t>
  </si>
  <si>
    <t>Professional and business services (4)</t>
  </si>
  <si>
    <t>(4) From October 2014 onwards, these figures have been revised due to the reclassification of foreign currency loans to their correct entries.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</si>
  <si>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</si>
  <si>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</si>
  <si>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</si>
  <si>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</si>
  <si>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</si>
  <si>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</si>
  <si>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</si>
  <si>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</si>
  <si>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</si>
  <si>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</si>
  <si>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</si>
  <si>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August (5)</t>
  </si>
  <si>
    <t>(5) Reflects the reclassification of loans from 'other activities' to 'Building, construction and installation'</t>
  </si>
  <si>
    <t xml:space="preserve">October </t>
  </si>
  <si>
    <t xml:space="preserve">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</si>
</sst>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Protection="0"/>
    <xf numFmtId="0" fontId="9" fillId="0" borderId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4" xfId="1" applyFont="1" applyBorder="1"/>
    <xf numFmtId="0" fontId="4" fillId="0" borderId="6" xfId="1" applyFont="1" applyBorder="1"/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3" xfId="1" applyBorder="1"/>
    <xf numFmtId="0" fontId="2" fillId="0" borderId="3" xfId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2" fillId="0" borderId="0" xfId="1" applyNumberFormat="1"/>
    <xf numFmtId="0" fontId="10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2" fillId="0" borderId="6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6" fontId="14" fillId="0" borderId="0" xfId="2" applyNumberFormat="1" applyFont="1"/>
    <xf numFmtId="166" fontId="14" fillId="0" borderId="0" xfId="2" applyNumberFormat="1" applyFont="1" applyFill="1"/>
    <xf numFmtId="0" fontId="14" fillId="0" borderId="0" xfId="1" applyFont="1"/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0" borderId="0" xfId="1" quotePrefix="1" applyAlignment="1">
      <alignment horizontal="center"/>
    </xf>
    <xf numFmtId="14" fontId="2" fillId="0" borderId="0" xfId="1" applyNumberFormat="1" applyAlignment="1">
      <alignment horizontal="center"/>
    </xf>
    <xf numFmtId="0" fontId="2" fillId="0" borderId="5" xfId="1" applyBorder="1"/>
    <xf numFmtId="165" fontId="2" fillId="0" borderId="0" xfId="1" applyNumberFormat="1"/>
    <xf numFmtId="2" fontId="4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2" fillId="0" borderId="8" xfId="1" applyBorder="1"/>
    <xf numFmtId="0" fontId="2" fillId="0" borderId="0" xfId="1" applyAlignment="1">
      <alignment horizontal="left"/>
    </xf>
    <xf numFmtId="0" fontId="2" fillId="0" borderId="9" xfId="1" applyBorder="1"/>
    <xf numFmtId="0" fontId="3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/>
    <xf numFmtId="2" fontId="4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12" fillId="0" borderId="0" xfId="1" applyNumberFormat="1" applyFont="1" applyBorder="1" applyAlignment="1">
      <alignment horizontal="center"/>
    </xf>
  </cellXfs>
  <cellStyles count="10">
    <cellStyle name="Comma 2" xfId="3" xr:uid="{00000000-0005-0000-0000-000000000000}"/>
    <cellStyle name="F5" xfId="4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Percent 2" xfId="2" xr:uid="{00000000-0005-0000-0000-000008000000}"/>
    <cellStyle name="Percent 3" xfId="9" xr:uid="{00000000-0005-0000-0000-000009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MC1404"/>
  <sheetViews>
    <sheetView showGridLines="0" tabSelected="1" zoomScaleNormal="100" workbookViewId="0">
      <pane xSplit="1" ySplit="9" topLeftCell="LZ10" activePane="bottomRight" state="frozen"/>
      <selection pane="topRight" activeCell="B1" sqref="B1"/>
      <selection pane="bottomLeft" activeCell="A10" sqref="A10"/>
      <selection pane="bottomRight" activeCell="ME26" sqref="ME26"/>
    </sheetView>
  </sheetViews>
  <sheetFormatPr defaultColWidth="9.140625" defaultRowHeight="11.25" x14ac:dyDescent="0.2"/>
  <cols>
    <col min="1" max="1" width="56.42578125" style="1" customWidth="1"/>
    <col min="2" max="5" width="6.5703125" style="5" hidden="1" customWidth="1"/>
    <col min="6" max="7" width="6.5703125" style="1" hidden="1" customWidth="1"/>
    <col min="8" max="27" width="6.5703125" style="5" hidden="1" customWidth="1"/>
    <col min="28" max="29" width="6.42578125" style="5" hidden="1" customWidth="1"/>
    <col min="30" max="32" width="6.85546875" style="5" hidden="1" customWidth="1"/>
    <col min="33" max="40" width="7.42578125" style="5" hidden="1" customWidth="1"/>
    <col min="41" max="47" width="6.5703125" style="5" hidden="1" customWidth="1"/>
    <col min="48" max="136" width="6.5703125" style="1" hidden="1" customWidth="1"/>
    <col min="137" max="137" width="6.42578125" style="1" hidden="1" customWidth="1"/>
    <col min="138" max="138" width="7" style="1" hidden="1" customWidth="1"/>
    <col min="139" max="175" width="6.42578125" style="1" hidden="1" customWidth="1"/>
    <col min="176" max="177" width="6.7109375" style="1" hidden="1" customWidth="1"/>
    <col min="178" max="200" width="6.42578125" style="1" hidden="1" customWidth="1"/>
    <col min="201" max="203" width="7" style="1" hidden="1" customWidth="1"/>
    <col min="204" max="215" width="7.28515625" style="1" hidden="1" customWidth="1"/>
    <col min="216" max="217" width="7.28515625" style="1" customWidth="1"/>
    <col min="218" max="218" width="6.7109375" style="1" bestFit="1" customWidth="1"/>
    <col min="219" max="236" width="6.7109375" style="1" customWidth="1"/>
    <col min="237" max="237" width="7.42578125" style="1" bestFit="1" customWidth="1"/>
    <col min="238" max="248" width="7.42578125" style="1" customWidth="1"/>
    <col min="249" max="249" width="8.42578125" style="1" bestFit="1" customWidth="1"/>
    <col min="250" max="269" width="8.42578125" style="1" customWidth="1"/>
    <col min="270" max="276" width="8.28515625" style="1" customWidth="1"/>
    <col min="277" max="277" width="9.140625" style="1" customWidth="1"/>
    <col min="278" max="281" width="9" style="1" customWidth="1"/>
    <col min="282" max="288" width="7.5703125" style="1" customWidth="1"/>
    <col min="289" max="295" width="8.5703125" style="1" customWidth="1"/>
    <col min="296" max="297" width="8.28515625" style="1" customWidth="1"/>
    <col min="298" max="299" width="7.5703125" style="1" customWidth="1"/>
    <col min="300" max="301" width="8.28515625" style="1" customWidth="1"/>
    <col min="302" max="16384" width="9.140625" style="1"/>
  </cols>
  <sheetData>
    <row r="4" spans="1:341" x14ac:dyDescent="0.2">
      <c r="A4" s="52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</row>
    <row r="5" spans="1:341" x14ac:dyDescent="0.2">
      <c r="A5" s="56" t="s">
        <v>37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</row>
    <row r="6" spans="1:341" x14ac:dyDescent="0.2">
      <c r="B6" s="2"/>
      <c r="C6" s="2"/>
      <c r="D6" s="2"/>
      <c r="E6" s="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Q6" s="3"/>
      <c r="JR6" s="3"/>
      <c r="JS6" s="3"/>
      <c r="KI6" s="3"/>
      <c r="KJ6" s="3"/>
    </row>
    <row r="7" spans="1:341" ht="12" x14ac:dyDescent="0.2">
      <c r="A7" s="6" t="s">
        <v>0</v>
      </c>
      <c r="B7" s="7">
        <v>1993</v>
      </c>
      <c r="C7" s="7">
        <v>1994</v>
      </c>
      <c r="D7" s="7">
        <v>1995</v>
      </c>
      <c r="E7" s="7">
        <v>1996</v>
      </c>
      <c r="F7" s="8">
        <v>1997</v>
      </c>
      <c r="G7" s="5"/>
      <c r="Q7" s="7"/>
      <c r="R7" s="7">
        <v>1998</v>
      </c>
      <c r="AB7" s="9"/>
      <c r="AC7" s="9">
        <v>1999</v>
      </c>
      <c r="AD7" s="9"/>
      <c r="AE7" s="9"/>
      <c r="AF7" s="9"/>
      <c r="AG7" s="10"/>
      <c r="AH7" s="11"/>
      <c r="AI7" s="11"/>
      <c r="AJ7" s="11"/>
      <c r="AK7" s="11"/>
      <c r="AL7" s="11"/>
      <c r="AM7" s="11"/>
      <c r="AN7" s="10"/>
      <c r="AO7" s="9">
        <v>2000</v>
      </c>
      <c r="AP7" s="12"/>
      <c r="AQ7" s="12"/>
      <c r="AR7" s="12"/>
      <c r="AS7" s="12"/>
      <c r="AT7" s="12"/>
      <c r="AU7" s="11"/>
      <c r="AV7" s="13"/>
      <c r="AW7" s="12"/>
      <c r="AX7" s="12"/>
      <c r="AY7" s="12"/>
      <c r="AZ7" s="9"/>
      <c r="BA7" s="9">
        <v>2001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9"/>
      <c r="BM7" s="9">
        <v>2002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9"/>
      <c r="BY7" s="9">
        <v>2003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9"/>
      <c r="CK7" s="9">
        <v>2004</v>
      </c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9"/>
      <c r="CW7" s="9">
        <v>2005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9"/>
      <c r="DI7" s="9">
        <v>2006</v>
      </c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9"/>
      <c r="DU7" s="9">
        <v>2007</v>
      </c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9"/>
      <c r="EG7" s="9">
        <v>2008</v>
      </c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9"/>
      <c r="ES7" s="9">
        <v>2009</v>
      </c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9"/>
      <c r="FE7" s="9">
        <v>2010</v>
      </c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9"/>
      <c r="FQ7" s="9">
        <v>2011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9"/>
      <c r="GC7" s="9">
        <v>2012</v>
      </c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9"/>
      <c r="GO7" s="9">
        <v>2013</v>
      </c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9"/>
      <c r="HA7" s="9">
        <v>2014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>
        <v>2015</v>
      </c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>
        <v>2016</v>
      </c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>
        <v>2017</v>
      </c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>
        <v>2018</v>
      </c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>
        <v>2019</v>
      </c>
      <c r="JJ7" s="11"/>
      <c r="JK7" s="11"/>
      <c r="JL7" s="11"/>
      <c r="JM7" s="11"/>
      <c r="JN7" s="11"/>
      <c r="JO7" s="11"/>
      <c r="JP7" s="11"/>
      <c r="JQ7" s="12"/>
      <c r="JR7" s="11"/>
      <c r="JS7" s="11"/>
      <c r="JT7" s="11"/>
      <c r="JU7" s="10">
        <v>2020</v>
      </c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0">
        <v>2021</v>
      </c>
      <c r="KH7" s="10"/>
      <c r="KI7" s="9"/>
      <c r="KJ7" s="9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49">
        <v>2025</v>
      </c>
    </row>
    <row r="8" spans="1:341" ht="12" x14ac:dyDescent="0.2">
      <c r="A8" s="14"/>
      <c r="B8" s="55"/>
      <c r="C8" s="56"/>
      <c r="D8" s="56"/>
      <c r="E8" s="56"/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Q8" s="5" t="s">
        <v>35</v>
      </c>
      <c r="R8" s="5" t="s">
        <v>1</v>
      </c>
      <c r="S8" s="5" t="s">
        <v>2</v>
      </c>
      <c r="T8" s="5" t="s">
        <v>3</v>
      </c>
      <c r="U8" s="5" t="s">
        <v>5</v>
      </c>
      <c r="V8" s="5" t="s">
        <v>6</v>
      </c>
      <c r="W8" s="5" t="s">
        <v>12</v>
      </c>
      <c r="X8" s="5" t="s">
        <v>8</v>
      </c>
      <c r="Y8" s="5" t="s">
        <v>9</v>
      </c>
      <c r="Z8" s="5" t="s">
        <v>10</v>
      </c>
      <c r="AA8" s="5" t="s">
        <v>11</v>
      </c>
      <c r="AB8" s="12" t="s">
        <v>35</v>
      </c>
      <c r="AC8" s="12" t="s">
        <v>1</v>
      </c>
      <c r="AD8" s="12" t="s">
        <v>2</v>
      </c>
      <c r="AE8" s="12" t="s">
        <v>3</v>
      </c>
      <c r="AF8" s="12" t="s">
        <v>4</v>
      </c>
      <c r="AG8" s="12" t="s">
        <v>5</v>
      </c>
      <c r="AH8" s="12" t="s">
        <v>6</v>
      </c>
      <c r="AI8" s="12" t="s">
        <v>7</v>
      </c>
      <c r="AJ8" s="12" t="s">
        <v>8</v>
      </c>
      <c r="AK8" s="12" t="s">
        <v>9</v>
      </c>
      <c r="AL8" s="12" t="s">
        <v>10</v>
      </c>
      <c r="AM8" s="12" t="s">
        <v>11</v>
      </c>
      <c r="AN8" s="12" t="s">
        <v>35</v>
      </c>
      <c r="AO8" s="12" t="s">
        <v>1</v>
      </c>
      <c r="AP8" s="12" t="s">
        <v>2</v>
      </c>
      <c r="AQ8" s="12" t="s">
        <v>3</v>
      </c>
      <c r="AR8" s="12" t="s">
        <v>4</v>
      </c>
      <c r="AS8" s="12" t="s">
        <v>5</v>
      </c>
      <c r="AT8" s="12" t="s">
        <v>6</v>
      </c>
      <c r="AU8" s="12" t="s">
        <v>7</v>
      </c>
      <c r="AV8" s="12" t="s">
        <v>8</v>
      </c>
      <c r="AW8" s="12" t="s">
        <v>9</v>
      </c>
      <c r="AX8" s="12" t="s">
        <v>10</v>
      </c>
      <c r="AY8" s="12" t="s">
        <v>11</v>
      </c>
      <c r="AZ8" s="12" t="s">
        <v>35</v>
      </c>
      <c r="BA8" s="12" t="s">
        <v>1</v>
      </c>
      <c r="BB8" s="12" t="s">
        <v>2</v>
      </c>
      <c r="BC8" s="12" t="s">
        <v>3</v>
      </c>
      <c r="BD8" s="12" t="s">
        <v>4</v>
      </c>
      <c r="BE8" s="12" t="s">
        <v>5</v>
      </c>
      <c r="BF8" s="12" t="s">
        <v>6</v>
      </c>
      <c r="BG8" s="12" t="s">
        <v>7</v>
      </c>
      <c r="BH8" s="12" t="s">
        <v>8</v>
      </c>
      <c r="BI8" s="12" t="s">
        <v>9</v>
      </c>
      <c r="BJ8" s="12" t="s">
        <v>10</v>
      </c>
      <c r="BK8" s="12" t="s">
        <v>11</v>
      </c>
      <c r="BL8" s="12" t="s">
        <v>35</v>
      </c>
      <c r="BM8" s="12" t="s">
        <v>1</v>
      </c>
      <c r="BN8" s="12" t="s">
        <v>2</v>
      </c>
      <c r="BO8" s="12" t="s">
        <v>3</v>
      </c>
      <c r="BP8" s="12" t="s">
        <v>4</v>
      </c>
      <c r="BQ8" s="12" t="s">
        <v>5</v>
      </c>
      <c r="BR8" s="12" t="s">
        <v>6</v>
      </c>
      <c r="BS8" s="12" t="s">
        <v>7</v>
      </c>
      <c r="BT8" s="12" t="s">
        <v>8</v>
      </c>
      <c r="BU8" s="12" t="s">
        <v>13</v>
      </c>
      <c r="BV8" s="12" t="s">
        <v>10</v>
      </c>
      <c r="BW8" s="12" t="s">
        <v>11</v>
      </c>
      <c r="BX8" s="12" t="s">
        <v>35</v>
      </c>
      <c r="BY8" s="12" t="s">
        <v>1</v>
      </c>
      <c r="BZ8" s="12" t="s">
        <v>2</v>
      </c>
      <c r="CA8" s="12" t="s">
        <v>3</v>
      </c>
      <c r="CB8" s="12" t="s">
        <v>4</v>
      </c>
      <c r="CC8" s="12" t="s">
        <v>5</v>
      </c>
      <c r="CD8" s="12" t="s">
        <v>6</v>
      </c>
      <c r="CE8" s="12" t="s">
        <v>7</v>
      </c>
      <c r="CF8" s="12" t="s">
        <v>8</v>
      </c>
      <c r="CG8" s="12" t="s">
        <v>9</v>
      </c>
      <c r="CH8" s="12" t="s">
        <v>10</v>
      </c>
      <c r="CI8" s="12" t="s">
        <v>11</v>
      </c>
      <c r="CJ8" s="12" t="s">
        <v>35</v>
      </c>
      <c r="CK8" s="12" t="s">
        <v>1</v>
      </c>
      <c r="CL8" s="12" t="s">
        <v>2</v>
      </c>
      <c r="CM8" s="12" t="s">
        <v>3</v>
      </c>
      <c r="CN8" s="12" t="s">
        <v>4</v>
      </c>
      <c r="CO8" s="12" t="s">
        <v>5</v>
      </c>
      <c r="CP8" s="12" t="s">
        <v>6</v>
      </c>
      <c r="CQ8" s="12" t="s">
        <v>7</v>
      </c>
      <c r="CR8" s="12" t="s">
        <v>8</v>
      </c>
      <c r="CS8" s="12" t="s">
        <v>9</v>
      </c>
      <c r="CT8" s="12" t="s">
        <v>10</v>
      </c>
      <c r="CU8" s="12" t="s">
        <v>11</v>
      </c>
      <c r="CV8" s="12" t="s">
        <v>35</v>
      </c>
      <c r="CW8" s="12" t="s">
        <v>1</v>
      </c>
      <c r="CX8" s="12" t="s">
        <v>2</v>
      </c>
      <c r="CY8" s="12" t="s">
        <v>3</v>
      </c>
      <c r="CZ8" s="12" t="s">
        <v>4</v>
      </c>
      <c r="DA8" s="12" t="s">
        <v>5</v>
      </c>
      <c r="DB8" s="12" t="s">
        <v>6</v>
      </c>
      <c r="DC8" s="12" t="s">
        <v>7</v>
      </c>
      <c r="DD8" s="12" t="s">
        <v>8</v>
      </c>
      <c r="DE8" s="12" t="s">
        <v>9</v>
      </c>
      <c r="DF8" s="12" t="s">
        <v>10</v>
      </c>
      <c r="DG8" s="12" t="s">
        <v>11</v>
      </c>
      <c r="DH8" s="12" t="s">
        <v>35</v>
      </c>
      <c r="DI8" s="12" t="s">
        <v>1</v>
      </c>
      <c r="DJ8" s="12" t="s">
        <v>2</v>
      </c>
      <c r="DK8" s="12" t="s">
        <v>3</v>
      </c>
      <c r="DL8" s="12" t="s">
        <v>4</v>
      </c>
      <c r="DM8" s="12" t="s">
        <v>5</v>
      </c>
      <c r="DN8" s="12" t="s">
        <v>6</v>
      </c>
      <c r="DO8" s="12" t="s">
        <v>7</v>
      </c>
      <c r="DP8" s="12" t="s">
        <v>8</v>
      </c>
      <c r="DQ8" s="12" t="s">
        <v>9</v>
      </c>
      <c r="DR8" s="12" t="s">
        <v>10</v>
      </c>
      <c r="DS8" s="12" t="s">
        <v>11</v>
      </c>
      <c r="DT8" s="12" t="s">
        <v>35</v>
      </c>
      <c r="DU8" s="12" t="s">
        <v>1</v>
      </c>
      <c r="DV8" s="12" t="s">
        <v>2</v>
      </c>
      <c r="DW8" s="12" t="s">
        <v>3</v>
      </c>
      <c r="DX8" s="12" t="s">
        <v>4</v>
      </c>
      <c r="DY8" s="12" t="s">
        <v>5</v>
      </c>
      <c r="DZ8" s="12" t="s">
        <v>6</v>
      </c>
      <c r="EA8" s="12" t="s">
        <v>7</v>
      </c>
      <c r="EB8" s="12" t="s">
        <v>8</v>
      </c>
      <c r="EC8" s="12" t="s">
        <v>9</v>
      </c>
      <c r="ED8" s="12" t="s">
        <v>10</v>
      </c>
      <c r="EE8" s="12" t="s">
        <v>11</v>
      </c>
      <c r="EF8" s="12" t="s">
        <v>35</v>
      </c>
      <c r="EG8" s="12" t="s">
        <v>1</v>
      </c>
      <c r="EH8" s="12" t="s">
        <v>2</v>
      </c>
      <c r="EI8" s="12" t="s">
        <v>3</v>
      </c>
      <c r="EJ8" s="12" t="s">
        <v>4</v>
      </c>
      <c r="EK8" s="12" t="s">
        <v>5</v>
      </c>
      <c r="EL8" s="12" t="s">
        <v>6</v>
      </c>
      <c r="EM8" s="12" t="s">
        <v>7</v>
      </c>
      <c r="EN8" s="12" t="s">
        <v>8</v>
      </c>
      <c r="EO8" s="12" t="s">
        <v>9</v>
      </c>
      <c r="EP8" s="12" t="s">
        <v>10</v>
      </c>
      <c r="EQ8" s="12" t="s">
        <v>11</v>
      </c>
      <c r="ER8" s="12" t="s">
        <v>35</v>
      </c>
      <c r="ES8" s="12" t="s">
        <v>1</v>
      </c>
      <c r="ET8" s="12" t="s">
        <v>2</v>
      </c>
      <c r="EU8" s="12" t="s">
        <v>3</v>
      </c>
      <c r="EV8" s="12" t="s">
        <v>4</v>
      </c>
      <c r="EW8" s="12" t="s">
        <v>5</v>
      </c>
      <c r="EX8" s="12" t="s">
        <v>6</v>
      </c>
      <c r="EY8" s="12" t="s">
        <v>7</v>
      </c>
      <c r="EZ8" s="12" t="s">
        <v>8</v>
      </c>
      <c r="FA8" s="12" t="s">
        <v>9</v>
      </c>
      <c r="FB8" s="12" t="s">
        <v>10</v>
      </c>
      <c r="FC8" s="12" t="s">
        <v>11</v>
      </c>
      <c r="FD8" s="12" t="s">
        <v>35</v>
      </c>
      <c r="FE8" s="12" t="s">
        <v>1</v>
      </c>
      <c r="FF8" s="12" t="s">
        <v>2</v>
      </c>
      <c r="FG8" s="12" t="s">
        <v>3</v>
      </c>
      <c r="FH8" s="12" t="s">
        <v>4</v>
      </c>
      <c r="FI8" s="12" t="s">
        <v>5</v>
      </c>
      <c r="FJ8" s="12" t="s">
        <v>6</v>
      </c>
      <c r="FK8" s="12" t="s">
        <v>7</v>
      </c>
      <c r="FL8" s="12" t="s">
        <v>8</v>
      </c>
      <c r="FM8" s="12" t="s">
        <v>9</v>
      </c>
      <c r="FN8" s="12" t="s">
        <v>10</v>
      </c>
      <c r="FO8" s="12" t="s">
        <v>11</v>
      </c>
      <c r="FP8" s="12" t="s">
        <v>35</v>
      </c>
      <c r="FQ8" s="12" t="s">
        <v>1</v>
      </c>
      <c r="FR8" s="12" t="s">
        <v>2</v>
      </c>
      <c r="FS8" s="12" t="s">
        <v>3</v>
      </c>
      <c r="FT8" s="12" t="s">
        <v>4</v>
      </c>
      <c r="FU8" s="12" t="s">
        <v>5</v>
      </c>
      <c r="FV8" s="12" t="s">
        <v>6</v>
      </c>
      <c r="FW8" s="12" t="s">
        <v>7</v>
      </c>
      <c r="FX8" s="12" t="s">
        <v>8</v>
      </c>
      <c r="FY8" s="12" t="s">
        <v>9</v>
      </c>
      <c r="FZ8" s="12" t="s">
        <v>10</v>
      </c>
      <c r="GA8" s="12" t="s">
        <v>11</v>
      </c>
      <c r="GB8" s="12" t="s">
        <v>35</v>
      </c>
      <c r="GC8" s="12" t="s">
        <v>1</v>
      </c>
      <c r="GD8" s="12" t="s">
        <v>2</v>
      </c>
      <c r="GE8" s="12" t="s">
        <v>3</v>
      </c>
      <c r="GF8" s="12" t="s">
        <v>4</v>
      </c>
      <c r="GG8" s="12" t="s">
        <v>5</v>
      </c>
      <c r="GH8" s="12" t="s">
        <v>6</v>
      </c>
      <c r="GI8" s="12" t="s">
        <v>7</v>
      </c>
      <c r="GJ8" s="12" t="s">
        <v>8</v>
      </c>
      <c r="GK8" s="12" t="s">
        <v>9</v>
      </c>
      <c r="GL8" s="12" t="s">
        <v>10</v>
      </c>
      <c r="GM8" s="12" t="s">
        <v>11</v>
      </c>
      <c r="GN8" s="12" t="s">
        <v>35</v>
      </c>
      <c r="GO8" s="12" t="s">
        <v>1</v>
      </c>
      <c r="GP8" s="12" t="s">
        <v>2</v>
      </c>
      <c r="GQ8" s="12" t="s">
        <v>3</v>
      </c>
      <c r="GR8" s="12" t="s">
        <v>4</v>
      </c>
      <c r="GS8" s="12" t="s">
        <v>5</v>
      </c>
      <c r="GT8" s="12" t="s">
        <v>6</v>
      </c>
      <c r="GU8" s="12" t="s">
        <v>7</v>
      </c>
      <c r="GV8" s="12" t="s">
        <v>8</v>
      </c>
      <c r="GW8" s="12" t="s">
        <v>9</v>
      </c>
      <c r="GX8" s="12" t="s">
        <v>10</v>
      </c>
      <c r="GY8" s="12" t="s">
        <v>11</v>
      </c>
      <c r="GZ8" s="12" t="s">
        <v>35</v>
      </c>
      <c r="HA8" s="12" t="s">
        <v>1</v>
      </c>
      <c r="HB8" s="12" t="s">
        <v>2</v>
      </c>
      <c r="HC8" s="12" t="s">
        <v>3</v>
      </c>
      <c r="HD8" s="12" t="s">
        <v>4</v>
      </c>
      <c r="HE8" s="12" t="s">
        <v>5</v>
      </c>
      <c r="HF8" s="12" t="s">
        <v>6</v>
      </c>
      <c r="HG8" s="12" t="s">
        <v>7</v>
      </c>
      <c r="HH8" s="12" t="s">
        <v>8</v>
      </c>
      <c r="HI8" s="12" t="s">
        <v>9</v>
      </c>
      <c r="HJ8" s="12" t="s">
        <v>10</v>
      </c>
      <c r="HK8" s="12" t="s">
        <v>11</v>
      </c>
      <c r="HL8" s="12" t="s">
        <v>35</v>
      </c>
      <c r="HM8" s="12" t="s">
        <v>1</v>
      </c>
      <c r="HN8" s="12" t="s">
        <v>2</v>
      </c>
      <c r="HO8" s="12" t="s">
        <v>3</v>
      </c>
      <c r="HP8" s="12" t="s">
        <v>4</v>
      </c>
      <c r="HQ8" s="12" t="s">
        <v>5</v>
      </c>
      <c r="HR8" s="12" t="s">
        <v>6</v>
      </c>
      <c r="HS8" s="12" t="s">
        <v>7</v>
      </c>
      <c r="HT8" s="12" t="s">
        <v>8</v>
      </c>
      <c r="HU8" s="12" t="s">
        <v>9</v>
      </c>
      <c r="HV8" s="12" t="s">
        <v>10</v>
      </c>
      <c r="HW8" s="12" t="s">
        <v>11</v>
      </c>
      <c r="HX8" s="12" t="s">
        <v>35</v>
      </c>
      <c r="HY8" s="12" t="s">
        <v>1</v>
      </c>
      <c r="HZ8" s="12" t="s">
        <v>2</v>
      </c>
      <c r="IA8" s="12" t="s">
        <v>3</v>
      </c>
      <c r="IB8" s="12" t="s">
        <v>4</v>
      </c>
      <c r="IC8" s="12" t="s">
        <v>5</v>
      </c>
      <c r="ID8" s="12" t="s">
        <v>6</v>
      </c>
      <c r="IE8" s="12" t="s">
        <v>7</v>
      </c>
      <c r="IF8" s="12" t="s">
        <v>8</v>
      </c>
      <c r="IG8" s="12" t="s">
        <v>9</v>
      </c>
      <c r="IH8" s="12" t="s">
        <v>10</v>
      </c>
      <c r="II8" s="12" t="s">
        <v>11</v>
      </c>
      <c r="IJ8" s="12" t="s">
        <v>35</v>
      </c>
      <c r="IK8" s="12" t="s">
        <v>1</v>
      </c>
      <c r="IL8" s="12" t="s">
        <v>2</v>
      </c>
      <c r="IM8" s="12" t="s">
        <v>3</v>
      </c>
      <c r="IN8" s="12" t="s">
        <v>4</v>
      </c>
      <c r="IO8" s="12" t="s">
        <v>5</v>
      </c>
      <c r="IP8" s="12" t="s">
        <v>6</v>
      </c>
      <c r="IQ8" s="12" t="s">
        <v>7</v>
      </c>
      <c r="IR8" s="12" t="s">
        <v>8</v>
      </c>
      <c r="IS8" s="12" t="s">
        <v>9</v>
      </c>
      <c r="IT8" s="12" t="s">
        <v>10</v>
      </c>
      <c r="IU8" s="12" t="s">
        <v>11</v>
      </c>
      <c r="IV8" s="12" t="s">
        <v>35</v>
      </c>
      <c r="IW8" s="12" t="s">
        <v>1</v>
      </c>
      <c r="IX8" s="12" t="s">
        <v>2</v>
      </c>
      <c r="IY8" s="12" t="s">
        <v>3</v>
      </c>
      <c r="IZ8" s="12" t="s">
        <v>4</v>
      </c>
      <c r="JA8" s="12" t="s">
        <v>5</v>
      </c>
      <c r="JB8" s="12" t="s">
        <v>6</v>
      </c>
      <c r="JC8" s="12" t="s">
        <v>7</v>
      </c>
      <c r="JD8" s="12" t="s">
        <v>8</v>
      </c>
      <c r="JE8" s="12" t="s">
        <v>9</v>
      </c>
      <c r="JF8" s="12" t="s">
        <v>10</v>
      </c>
      <c r="JG8" s="12" t="s">
        <v>11</v>
      </c>
      <c r="JH8" s="12" t="s">
        <v>35</v>
      </c>
      <c r="JI8" s="12" t="s">
        <v>1</v>
      </c>
      <c r="JJ8" s="12" t="s">
        <v>2</v>
      </c>
      <c r="JK8" s="12" t="s">
        <v>3</v>
      </c>
      <c r="JL8" s="12" t="s">
        <v>4</v>
      </c>
      <c r="JM8" s="12" t="s">
        <v>5</v>
      </c>
      <c r="JN8" s="12" t="s">
        <v>43</v>
      </c>
      <c r="JO8" s="12" t="s">
        <v>44</v>
      </c>
      <c r="JP8" s="12" t="s">
        <v>8</v>
      </c>
      <c r="JQ8" s="12" t="s">
        <v>13</v>
      </c>
      <c r="JR8" s="12" t="s">
        <v>10</v>
      </c>
      <c r="JS8" s="12" t="s">
        <v>11</v>
      </c>
      <c r="JT8" s="12" t="s">
        <v>35</v>
      </c>
      <c r="JU8" s="12" t="s">
        <v>1</v>
      </c>
      <c r="JV8" s="1" t="s">
        <v>2</v>
      </c>
      <c r="JW8" s="1" t="s">
        <v>3</v>
      </c>
      <c r="JX8" s="1" t="s">
        <v>4</v>
      </c>
      <c r="JY8" s="1" t="s">
        <v>5</v>
      </c>
      <c r="JZ8" s="1" t="s">
        <v>43</v>
      </c>
      <c r="KA8" s="1" t="s">
        <v>44</v>
      </c>
      <c r="KB8" s="1" t="s">
        <v>45</v>
      </c>
      <c r="KC8" s="1" t="s">
        <v>46</v>
      </c>
      <c r="KD8" s="1" t="s">
        <v>47</v>
      </c>
      <c r="KE8" s="1" t="s">
        <v>48</v>
      </c>
      <c r="KF8" s="1" t="s">
        <v>49</v>
      </c>
      <c r="KG8" s="1" t="s">
        <v>50</v>
      </c>
      <c r="KH8" s="1" t="s">
        <v>51</v>
      </c>
      <c r="KI8" s="1" t="s">
        <v>52</v>
      </c>
      <c r="KJ8" s="1" t="s">
        <v>53</v>
      </c>
      <c r="KK8" s="1" t="s">
        <v>5</v>
      </c>
      <c r="KL8" s="1" t="s">
        <v>43</v>
      </c>
      <c r="KM8" s="1" t="s">
        <v>44</v>
      </c>
      <c r="KN8" s="1" t="s">
        <v>45</v>
      </c>
      <c r="KO8" s="1" t="s">
        <v>46</v>
      </c>
      <c r="KP8" s="1" t="s">
        <v>47</v>
      </c>
      <c r="KQ8" s="1" t="s">
        <v>48</v>
      </c>
      <c r="KR8" s="1" t="s">
        <v>49</v>
      </c>
      <c r="KS8" s="1" t="s">
        <v>50</v>
      </c>
      <c r="KT8" s="1" t="s">
        <v>51</v>
      </c>
      <c r="KU8" s="1" t="s">
        <v>52</v>
      </c>
      <c r="KV8" s="1" t="s">
        <v>53</v>
      </c>
      <c r="KW8" s="1" t="s">
        <v>5</v>
      </c>
      <c r="KX8" s="1" t="s">
        <v>43</v>
      </c>
      <c r="KY8" s="1" t="s">
        <v>44</v>
      </c>
      <c r="KZ8" s="1" t="s">
        <v>45</v>
      </c>
      <c r="LA8" s="1" t="s">
        <v>46</v>
      </c>
      <c r="LB8" s="1" t="s">
        <v>47</v>
      </c>
      <c r="LC8" s="1" t="s">
        <v>48</v>
      </c>
      <c r="LD8" s="1" t="s">
        <v>49</v>
      </c>
      <c r="LE8" s="1" t="s">
        <v>50</v>
      </c>
      <c r="LF8" s="1" t="s">
        <v>51</v>
      </c>
      <c r="LG8" s="1" t="s">
        <v>52</v>
      </c>
      <c r="LH8" s="1" t="s">
        <v>53</v>
      </c>
      <c r="LI8" s="50" t="s">
        <v>5</v>
      </c>
      <c r="LJ8" s="50" t="s">
        <v>43</v>
      </c>
      <c r="LK8" s="50" t="s">
        <v>44</v>
      </c>
      <c r="LL8" s="50" t="s">
        <v>45</v>
      </c>
      <c r="LM8" s="50" t="s">
        <v>46</v>
      </c>
      <c r="LN8" s="50" t="s">
        <v>47</v>
      </c>
      <c r="LO8" s="50" t="s">
        <v>48</v>
      </c>
      <c r="LP8" s="50" t="s">
        <v>49</v>
      </c>
      <c r="LQ8" s="50" t="s">
        <v>50</v>
      </c>
      <c r="LR8" s="50" t="s">
        <v>51</v>
      </c>
      <c r="LS8" s="50" t="s">
        <v>52</v>
      </c>
      <c r="LT8" s="50" t="s">
        <v>53</v>
      </c>
      <c r="LU8" s="50" t="s">
        <v>5</v>
      </c>
      <c r="LV8" s="50" t="s">
        <v>43</v>
      </c>
      <c r="LW8" s="50" t="s">
        <v>44</v>
      </c>
      <c r="LX8" s="50" t="s">
        <v>54</v>
      </c>
      <c r="LY8" s="50" t="s">
        <v>46</v>
      </c>
      <c r="LZ8" s="50" t="s">
        <v>56</v>
      </c>
      <c r="MA8" s="1" t="s">
        <v>57</v>
      </c>
      <c r="MB8" s="57" t="s">
        <v>49</v>
      </c>
      <c r="MC8" s="40" t="s">
        <v>50</v>
      </c>
    </row>
    <row r="9" spans="1:341" ht="12" x14ac:dyDescent="0.2">
      <c r="A9" s="15"/>
      <c r="B9" s="16"/>
      <c r="C9" s="16"/>
      <c r="D9" s="4"/>
      <c r="E9" s="4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7" t="s">
        <v>36</v>
      </c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3"/>
      <c r="JW9" s="3"/>
      <c r="MB9" s="57"/>
      <c r="MC9" s="40"/>
    </row>
    <row r="10" spans="1:341" ht="17.25" customHeight="1" x14ac:dyDescent="0.2">
      <c r="A10" s="14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20"/>
      <c r="T10" s="20"/>
      <c r="W10" s="20"/>
      <c r="X10" s="20"/>
      <c r="Z10" s="20"/>
      <c r="AA10" s="20"/>
      <c r="AB10" s="53" t="s">
        <v>14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19"/>
      <c r="JW10" s="19"/>
      <c r="MB10" s="57"/>
      <c r="MC10" s="40"/>
    </row>
    <row r="11" spans="1:341" ht="18.75" customHeight="1" x14ac:dyDescent="0.2">
      <c r="A11" s="14" t="s">
        <v>15</v>
      </c>
      <c r="B11" s="21">
        <v>3.9</v>
      </c>
      <c r="C11" s="21">
        <v>1.6</v>
      </c>
      <c r="D11" s="21">
        <v>1.4</v>
      </c>
      <c r="E11" s="21">
        <v>1.8</v>
      </c>
      <c r="F11" s="21">
        <v>1.3</v>
      </c>
      <c r="G11" s="21">
        <v>1.4</v>
      </c>
      <c r="H11" s="21">
        <v>1.4</v>
      </c>
      <c r="I11" s="21">
        <v>1.4</v>
      </c>
      <c r="J11" s="21">
        <v>1.2</v>
      </c>
      <c r="K11" s="21">
        <v>1.4</v>
      </c>
      <c r="L11" s="21">
        <v>1.3</v>
      </c>
      <c r="M11" s="21">
        <v>1.5</v>
      </c>
      <c r="N11" s="21">
        <v>1.6</v>
      </c>
      <c r="O11" s="21">
        <v>1.53</v>
      </c>
      <c r="P11" s="21">
        <v>1.5</v>
      </c>
      <c r="Q11" s="21">
        <v>1.5</v>
      </c>
      <c r="R11" s="21">
        <v>1.55</v>
      </c>
      <c r="S11" s="21">
        <v>1.66</v>
      </c>
      <c r="T11" s="21">
        <v>1.57</v>
      </c>
      <c r="U11" s="21">
        <v>2.41</v>
      </c>
      <c r="V11" s="21">
        <v>2.4</v>
      </c>
      <c r="W11" s="21">
        <v>3.12</v>
      </c>
      <c r="X11" s="21">
        <v>3.16</v>
      </c>
      <c r="Y11" s="21">
        <v>3.22</v>
      </c>
      <c r="Z11" s="21">
        <v>2.97</v>
      </c>
      <c r="AA11" s="21">
        <v>3.26</v>
      </c>
      <c r="AB11" s="21">
        <v>3.28</v>
      </c>
      <c r="AC11" s="21">
        <v>3.3519999999999999</v>
      </c>
      <c r="AD11" s="21">
        <v>3.3570000000000002</v>
      </c>
      <c r="AE11" s="21">
        <v>3.4820000000000002</v>
      </c>
      <c r="AF11" s="21">
        <v>3.8660000000000001</v>
      </c>
      <c r="AG11" s="21">
        <v>4</v>
      </c>
      <c r="AH11" s="21">
        <v>4.0599999999999996</v>
      </c>
      <c r="AI11" s="21">
        <v>3.99</v>
      </c>
      <c r="AJ11" s="21">
        <v>4.04</v>
      </c>
      <c r="AK11" s="21">
        <v>4.3899999999999997</v>
      </c>
      <c r="AL11" s="21">
        <v>4.75</v>
      </c>
      <c r="AM11" s="21">
        <v>4.72</v>
      </c>
      <c r="AN11" s="21">
        <v>4.5</v>
      </c>
      <c r="AO11" s="21">
        <v>4.66</v>
      </c>
      <c r="AP11" s="21">
        <v>4.68</v>
      </c>
      <c r="AQ11" s="21">
        <v>4.74</v>
      </c>
      <c r="AR11" s="21">
        <v>4.75</v>
      </c>
      <c r="AS11" s="21">
        <v>4.6100000000000003</v>
      </c>
      <c r="AT11" s="21">
        <v>4.59</v>
      </c>
      <c r="AU11" s="21">
        <v>4.32</v>
      </c>
      <c r="AV11" s="21">
        <v>4.3499999999999996</v>
      </c>
      <c r="AW11" s="21">
        <v>4.4800000000000004</v>
      </c>
      <c r="AX11" s="21">
        <v>4.18</v>
      </c>
      <c r="AY11" s="21">
        <v>5.81</v>
      </c>
      <c r="AZ11" s="21">
        <v>3.97</v>
      </c>
      <c r="BA11" s="12">
        <v>6.57</v>
      </c>
      <c r="BB11" s="12">
        <v>6.43</v>
      </c>
      <c r="BC11" s="12">
        <v>7.06</v>
      </c>
      <c r="BD11" s="12">
        <v>4.3499999999999996</v>
      </c>
      <c r="BE11" s="12">
        <v>7.63</v>
      </c>
      <c r="BF11" s="21">
        <v>7.6</v>
      </c>
      <c r="BG11" s="21">
        <v>7.61</v>
      </c>
      <c r="BH11" s="21">
        <v>7.71</v>
      </c>
      <c r="BI11" s="21">
        <v>7.82</v>
      </c>
      <c r="BJ11" s="21">
        <v>8.51</v>
      </c>
      <c r="BK11" s="21">
        <v>8.57</v>
      </c>
      <c r="BL11" s="21">
        <v>8.59</v>
      </c>
      <c r="BM11" s="21">
        <v>8.89</v>
      </c>
      <c r="BN11" s="21">
        <v>9.19</v>
      </c>
      <c r="BO11" s="21">
        <v>9.52</v>
      </c>
      <c r="BP11" s="21">
        <v>10.25</v>
      </c>
      <c r="BQ11" s="21">
        <v>10.06</v>
      </c>
      <c r="BR11" s="21">
        <v>10.07</v>
      </c>
      <c r="BS11" s="21">
        <v>9.7899999999999991</v>
      </c>
      <c r="BT11" s="21">
        <v>7.26</v>
      </c>
      <c r="BU11" s="21">
        <v>8.34</v>
      </c>
      <c r="BV11" s="21">
        <v>8.36</v>
      </c>
      <c r="BW11" s="21">
        <v>8.3699999999999992</v>
      </c>
      <c r="BX11" s="22">
        <v>8.35</v>
      </c>
      <c r="BY11" s="21">
        <v>7.85</v>
      </c>
      <c r="BZ11" s="21">
        <v>7.74</v>
      </c>
      <c r="CA11" s="21">
        <v>7.82</v>
      </c>
      <c r="CB11" s="21">
        <v>7.9</v>
      </c>
      <c r="CC11" s="21">
        <v>8</v>
      </c>
      <c r="CD11" s="21">
        <v>7.79</v>
      </c>
      <c r="CE11" s="21">
        <v>9.4600000000000009</v>
      </c>
      <c r="CF11" s="21">
        <v>9.58</v>
      </c>
      <c r="CG11" s="21">
        <v>7.97</v>
      </c>
      <c r="CH11" s="21">
        <v>7.05</v>
      </c>
      <c r="CI11" s="21">
        <v>7.34</v>
      </c>
      <c r="CJ11" s="21">
        <v>7.41</v>
      </c>
      <c r="CK11" s="21">
        <v>7.11</v>
      </c>
      <c r="CL11" s="21">
        <v>7.69</v>
      </c>
      <c r="CM11" s="21">
        <v>7.65</v>
      </c>
      <c r="CN11" s="21">
        <v>7.96</v>
      </c>
      <c r="CO11" s="21">
        <v>7.61</v>
      </c>
      <c r="CP11" s="21">
        <v>7.56</v>
      </c>
      <c r="CQ11" s="21">
        <v>7.16</v>
      </c>
      <c r="CR11" s="21">
        <v>7.35</v>
      </c>
      <c r="CS11" s="21">
        <v>7.61</v>
      </c>
      <c r="CT11" s="21">
        <v>8.0500000000000007</v>
      </c>
      <c r="CU11" s="21">
        <v>7.47</v>
      </c>
      <c r="CV11" s="21">
        <v>7.68</v>
      </c>
      <c r="CW11" s="12">
        <v>8.64</v>
      </c>
      <c r="CX11" s="12">
        <v>8.5500000000000007</v>
      </c>
      <c r="CY11" s="12">
        <v>8.64</v>
      </c>
      <c r="CZ11" s="12">
        <v>8.2799999999999994</v>
      </c>
      <c r="DA11" s="12">
        <v>7.93</v>
      </c>
      <c r="DB11" s="12">
        <v>7.93</v>
      </c>
      <c r="DC11" s="12">
        <v>7.89</v>
      </c>
      <c r="DD11" s="12">
        <v>8.1300000000000008</v>
      </c>
      <c r="DE11" s="12">
        <v>8.3000000000000007</v>
      </c>
      <c r="DF11" s="12">
        <v>7.69</v>
      </c>
      <c r="DG11" s="12">
        <v>7.84</v>
      </c>
      <c r="DH11" s="21">
        <v>8</v>
      </c>
      <c r="DI11" s="21">
        <v>7.85</v>
      </c>
      <c r="DJ11" s="21">
        <v>7.86</v>
      </c>
      <c r="DK11" s="21">
        <v>8.67</v>
      </c>
      <c r="DL11" s="21">
        <v>9.5299999999999994</v>
      </c>
      <c r="DM11" s="21">
        <v>8.81</v>
      </c>
      <c r="DN11" s="21">
        <v>9.33</v>
      </c>
      <c r="DO11" s="21">
        <v>9.4700000000000006</v>
      </c>
      <c r="DP11" s="21">
        <v>9.49</v>
      </c>
      <c r="DQ11" s="21">
        <v>12.17</v>
      </c>
      <c r="DR11" s="21">
        <v>12.45</v>
      </c>
      <c r="DS11" s="21">
        <v>12.58</v>
      </c>
      <c r="DT11" s="21">
        <v>9.31</v>
      </c>
      <c r="DU11" s="21">
        <v>9.23</v>
      </c>
      <c r="DV11" s="21">
        <v>9.23</v>
      </c>
      <c r="DW11" s="21">
        <v>9.5500000000000007</v>
      </c>
      <c r="DX11" s="21">
        <v>8.91</v>
      </c>
      <c r="DY11" s="21">
        <v>10.47</v>
      </c>
      <c r="DZ11" s="21">
        <v>10.51</v>
      </c>
      <c r="EA11" s="21">
        <v>11.73</v>
      </c>
      <c r="EB11" s="21">
        <v>7.78</v>
      </c>
      <c r="EC11" s="21">
        <v>8.75</v>
      </c>
      <c r="ED11" s="21">
        <v>8.8699999999999992</v>
      </c>
      <c r="EE11" s="21">
        <v>8.0399999999999991</v>
      </c>
      <c r="EF11" s="21">
        <v>8.5</v>
      </c>
      <c r="EG11" s="21">
        <v>9.6</v>
      </c>
      <c r="EH11" s="21">
        <v>9.02</v>
      </c>
      <c r="EI11" s="21">
        <v>10.72</v>
      </c>
      <c r="EJ11" s="21">
        <v>11.33</v>
      </c>
      <c r="EK11" s="21">
        <v>13.62</v>
      </c>
      <c r="EL11" s="21">
        <v>11.58</v>
      </c>
      <c r="EM11" s="21">
        <v>13.79</v>
      </c>
      <c r="EN11" s="21">
        <v>12.34</v>
      </c>
      <c r="EO11" s="21">
        <v>12.65</v>
      </c>
      <c r="EP11" s="21">
        <v>12.29</v>
      </c>
      <c r="EQ11" s="21">
        <v>12.36</v>
      </c>
      <c r="ER11" s="21">
        <v>12.38</v>
      </c>
      <c r="ES11" s="21">
        <v>12.3</v>
      </c>
      <c r="ET11" s="21">
        <v>12.5</v>
      </c>
      <c r="EU11" s="21">
        <v>12.07</v>
      </c>
      <c r="EV11" s="21">
        <v>12.53</v>
      </c>
      <c r="EW11" s="21">
        <v>13.35</v>
      </c>
      <c r="EX11" s="21">
        <v>12.53</v>
      </c>
      <c r="EY11" s="21">
        <v>12.43</v>
      </c>
      <c r="EZ11" s="21">
        <v>12.6</v>
      </c>
      <c r="FA11" s="21">
        <v>12.580000000000002</v>
      </c>
      <c r="FB11" s="21">
        <v>12.61</v>
      </c>
      <c r="FC11" s="21">
        <v>12.93</v>
      </c>
      <c r="FD11" s="21">
        <v>12.597</v>
      </c>
      <c r="FE11" s="21">
        <v>12.57</v>
      </c>
      <c r="FF11" s="21">
        <v>12.3</v>
      </c>
      <c r="FG11" s="21">
        <v>12.43</v>
      </c>
      <c r="FH11" s="21">
        <v>12.85</v>
      </c>
      <c r="FI11" s="21">
        <v>12.82</v>
      </c>
      <c r="FJ11" s="21">
        <v>12.93</v>
      </c>
      <c r="FK11" s="21">
        <v>12.92</v>
      </c>
      <c r="FL11" s="21">
        <v>12.84</v>
      </c>
      <c r="FM11" s="21">
        <v>12.96</v>
      </c>
      <c r="FN11" s="21">
        <v>12.75</v>
      </c>
      <c r="FO11" s="21">
        <v>12.677999999999999</v>
      </c>
      <c r="FP11" s="21">
        <v>12.63</v>
      </c>
      <c r="FQ11" s="21">
        <v>12.52</v>
      </c>
      <c r="FR11" s="21">
        <v>12.431999999999999</v>
      </c>
      <c r="FS11" s="21">
        <v>13.54</v>
      </c>
      <c r="FT11" s="21">
        <v>13.352999999999998</v>
      </c>
      <c r="FU11" s="21">
        <v>15.97</v>
      </c>
      <c r="FV11" s="21">
        <v>17.39</v>
      </c>
      <c r="FW11" s="21">
        <v>17.484999999999999</v>
      </c>
      <c r="FX11" s="21">
        <v>17.23</v>
      </c>
      <c r="FY11" s="21">
        <v>17.141999999999999</v>
      </c>
      <c r="FZ11" s="21">
        <v>17.015000000000001</v>
      </c>
      <c r="GA11" s="21">
        <v>15.89</v>
      </c>
      <c r="GB11" s="21">
        <v>15.807</v>
      </c>
      <c r="GC11" s="21">
        <v>15.632</v>
      </c>
      <c r="GD11" s="21">
        <v>15.333</v>
      </c>
      <c r="GE11" s="21">
        <v>15.02</v>
      </c>
      <c r="GF11" s="21">
        <v>14.875</v>
      </c>
      <c r="GG11" s="21">
        <v>13.657</v>
      </c>
      <c r="GH11" s="21">
        <v>13.657999999999999</v>
      </c>
      <c r="GI11" s="21">
        <v>13.601000000000001</v>
      </c>
      <c r="GJ11" s="21">
        <v>13.662000000000001</v>
      </c>
      <c r="GK11" s="21">
        <v>13.593999999999999</v>
      </c>
      <c r="GL11" s="21">
        <v>12.884</v>
      </c>
      <c r="GM11" s="21">
        <v>12.768000000000001</v>
      </c>
      <c r="GN11" s="21">
        <v>11.622</v>
      </c>
      <c r="GO11" s="21">
        <v>11.61</v>
      </c>
      <c r="GP11" s="21">
        <v>11.528</v>
      </c>
      <c r="GQ11" s="21">
        <v>11.228</v>
      </c>
      <c r="GR11" s="21">
        <v>10.906000000000001</v>
      </c>
      <c r="GS11" s="21">
        <v>11.058</v>
      </c>
      <c r="GT11" s="21">
        <v>11.391</v>
      </c>
      <c r="GU11" s="21">
        <v>9.532</v>
      </c>
      <c r="GV11" s="21">
        <v>9.42</v>
      </c>
      <c r="GW11" s="21">
        <v>9.673</v>
      </c>
      <c r="GX11" s="21">
        <v>9.6780000000000008</v>
      </c>
      <c r="GY11" s="21">
        <v>9.66</v>
      </c>
      <c r="GZ11" s="21">
        <v>9.8970000000000002</v>
      </c>
      <c r="HA11" s="21">
        <v>9.6489999999999991</v>
      </c>
      <c r="HB11" s="21">
        <v>9.5559999999999992</v>
      </c>
      <c r="HC11" s="21">
        <v>9.17</v>
      </c>
      <c r="HD11" s="21">
        <v>9.2050000000000001</v>
      </c>
      <c r="HE11" s="21">
        <v>9.2750000000000004</v>
      </c>
      <c r="HF11" s="21">
        <v>9.18</v>
      </c>
      <c r="HG11" s="21">
        <v>9.2970000000000006</v>
      </c>
      <c r="HH11" s="21">
        <v>8.8719999999999999</v>
      </c>
      <c r="HI11" s="21">
        <v>8.6370000000000005</v>
      </c>
      <c r="HJ11" s="21">
        <v>5.5780000000000003</v>
      </c>
      <c r="HK11" s="21">
        <v>5.5460000000000003</v>
      </c>
      <c r="HL11" s="21">
        <v>5.2690000000000001</v>
      </c>
      <c r="HM11" s="21">
        <v>6.8689999999999998</v>
      </c>
      <c r="HN11" s="21">
        <v>7.7429999999999994</v>
      </c>
      <c r="HO11" s="21">
        <v>7.6250000000000009</v>
      </c>
      <c r="HP11" s="21">
        <v>7.5210000000000008</v>
      </c>
      <c r="HQ11" s="21">
        <v>7.3470000000000004</v>
      </c>
      <c r="HR11" s="21">
        <v>7.3179999999999996</v>
      </c>
      <c r="HS11" s="21">
        <v>6.8659999999999997</v>
      </c>
      <c r="HT11" s="21">
        <v>6.4600000000000009</v>
      </c>
      <c r="HU11" s="21">
        <v>7.0670000000000002</v>
      </c>
      <c r="HV11" s="21">
        <v>6.76</v>
      </c>
      <c r="HW11" s="21">
        <v>6.8010000000000002</v>
      </c>
      <c r="HX11" s="21">
        <v>6.8719999999999999</v>
      </c>
      <c r="HY11" s="21">
        <v>6.8230000000000004</v>
      </c>
      <c r="HZ11" s="21">
        <v>10.988</v>
      </c>
      <c r="IA11" s="21">
        <v>11.370000000000001</v>
      </c>
      <c r="IB11" s="21">
        <v>11.154999999999999</v>
      </c>
      <c r="IC11" s="21">
        <v>11.14</v>
      </c>
      <c r="ID11" s="21">
        <v>4.5410000000000004</v>
      </c>
      <c r="IE11" s="21">
        <v>4.1740000000000004</v>
      </c>
      <c r="IF11" s="21">
        <v>4.1459999999999999</v>
      </c>
      <c r="IG11" s="21">
        <v>4.0600000000000005</v>
      </c>
      <c r="IH11" s="21">
        <v>4.0600000000000005</v>
      </c>
      <c r="II11" s="21">
        <v>4.1059999999999999</v>
      </c>
      <c r="IJ11" s="21">
        <v>4.4190000000000005</v>
      </c>
      <c r="IK11" s="21">
        <v>4.0199999999999996</v>
      </c>
      <c r="IL11" s="21">
        <v>4.1760000000000002</v>
      </c>
      <c r="IM11" s="21">
        <v>4.641</v>
      </c>
      <c r="IN11" s="21">
        <v>5.1579999999999995</v>
      </c>
      <c r="IO11" s="42">
        <v>7.5129999999999999</v>
      </c>
      <c r="IP11" s="42">
        <v>9.2970000000000006</v>
      </c>
      <c r="IQ11" s="42">
        <v>9.3979999999999997</v>
      </c>
      <c r="IR11" s="42">
        <v>9.1809999999999992</v>
      </c>
      <c r="IS11" s="42">
        <v>8.0850000000000009</v>
      </c>
      <c r="IT11" s="42">
        <v>9.0120000000000005</v>
      </c>
      <c r="IU11" s="42">
        <v>9.1059999999999999</v>
      </c>
      <c r="IV11" s="42">
        <v>9.0619999999999994</v>
      </c>
      <c r="IW11" s="42">
        <v>8.8879999999999999</v>
      </c>
      <c r="IX11" s="42">
        <v>8.6549999999999994</v>
      </c>
      <c r="IY11" s="42">
        <v>8.0920000000000005</v>
      </c>
      <c r="IZ11" s="42">
        <v>7.93</v>
      </c>
      <c r="JA11" s="42">
        <v>7.4559999999999995</v>
      </c>
      <c r="JB11" s="42">
        <v>7.4319999999999995</v>
      </c>
      <c r="JC11" s="42">
        <v>7.4699999999999989</v>
      </c>
      <c r="JD11" s="42">
        <v>7.2569999999999997</v>
      </c>
      <c r="JE11" s="42">
        <v>5.17</v>
      </c>
      <c r="JF11" s="42">
        <v>5.1660000000000004</v>
      </c>
      <c r="JG11" s="42">
        <v>5.0730000000000004</v>
      </c>
      <c r="JH11" s="42">
        <v>6.1230000000000002</v>
      </c>
      <c r="JI11" s="42">
        <v>6.194</v>
      </c>
      <c r="JJ11" s="42">
        <v>6.12</v>
      </c>
      <c r="JK11" s="42">
        <v>5.0999999999999996</v>
      </c>
      <c r="JL11" s="42">
        <v>4.95</v>
      </c>
      <c r="JM11" s="42">
        <v>4.87</v>
      </c>
      <c r="JN11" s="42">
        <v>4.9640000000000004</v>
      </c>
      <c r="JO11" s="42">
        <v>4.71</v>
      </c>
      <c r="JP11" s="42">
        <v>4.8899999999999997</v>
      </c>
      <c r="JQ11" s="42">
        <v>4.3879999999999999</v>
      </c>
      <c r="JR11" s="42">
        <v>14.635</v>
      </c>
      <c r="JS11" s="42">
        <v>14.215</v>
      </c>
      <c r="JT11" s="42">
        <v>13.788</v>
      </c>
      <c r="JU11" s="42">
        <v>14.13</v>
      </c>
      <c r="JV11" s="42">
        <v>14.509</v>
      </c>
      <c r="JW11" s="42">
        <v>15.989000000000001</v>
      </c>
      <c r="JX11" s="42">
        <v>15.992000000000001</v>
      </c>
      <c r="JY11" s="42">
        <v>15.922000000000001</v>
      </c>
      <c r="JZ11" s="42">
        <v>16.170000000000002</v>
      </c>
      <c r="KA11" s="42">
        <v>15.718999999999999</v>
      </c>
      <c r="KB11" s="42">
        <v>19.34</v>
      </c>
      <c r="KC11" s="42">
        <v>19.524000000000001</v>
      </c>
      <c r="KD11" s="42">
        <v>19.431000000000001</v>
      </c>
      <c r="KE11" s="42">
        <v>18.742000000000001</v>
      </c>
      <c r="KF11" s="42">
        <v>18.719000000000001</v>
      </c>
      <c r="KG11" s="42">
        <v>18.594999999999999</v>
      </c>
      <c r="KH11" s="42">
        <v>18.337</v>
      </c>
      <c r="KI11" s="42">
        <v>18.672000000000001</v>
      </c>
      <c r="KJ11" s="42">
        <v>18.344000000000001</v>
      </c>
      <c r="KK11" s="42">
        <v>18.218</v>
      </c>
      <c r="KL11" s="42">
        <v>18.052</v>
      </c>
      <c r="KM11" s="42">
        <v>17.952999999999999</v>
      </c>
      <c r="KN11" s="42">
        <v>17.640999999999998</v>
      </c>
      <c r="KO11" s="42">
        <v>18.331</v>
      </c>
      <c r="KP11" s="42">
        <v>18.54</v>
      </c>
      <c r="KQ11" s="42">
        <v>18.643000000000001</v>
      </c>
      <c r="KR11" s="42">
        <v>18.646999999999998</v>
      </c>
      <c r="KS11" s="42">
        <v>18.87</v>
      </c>
      <c r="KT11" s="42">
        <v>18.696999999999999</v>
      </c>
      <c r="KU11" s="42">
        <v>18.446000000000002</v>
      </c>
      <c r="KV11" s="42">
        <v>18.439</v>
      </c>
      <c r="KW11" s="42">
        <v>18.631</v>
      </c>
      <c r="KX11" s="42">
        <v>18.960999999999999</v>
      </c>
      <c r="KY11" s="42">
        <v>18.981000000000002</v>
      </c>
      <c r="KZ11" s="42">
        <v>18.695</v>
      </c>
      <c r="LA11" s="42">
        <v>17.391999999999999</v>
      </c>
      <c r="LB11" s="42">
        <v>17.652000000000001</v>
      </c>
      <c r="LC11" s="42">
        <v>17.960999999999999</v>
      </c>
      <c r="LD11" s="42">
        <v>17.902000000000001</v>
      </c>
      <c r="LE11" s="42">
        <v>18.247</v>
      </c>
      <c r="LF11" s="42">
        <v>17.635999999999999</v>
      </c>
      <c r="LG11" s="42">
        <v>17.86</v>
      </c>
      <c r="LH11" s="42">
        <v>17.760000000000002</v>
      </c>
      <c r="LI11" s="42">
        <v>17.629000000000001</v>
      </c>
      <c r="LJ11" s="42">
        <v>17.873999999999999</v>
      </c>
      <c r="LK11" s="42">
        <v>18.132999999999999</v>
      </c>
      <c r="LL11" s="42">
        <v>18.565000000000001</v>
      </c>
      <c r="LM11" s="42">
        <v>18.427</v>
      </c>
      <c r="LN11" s="42">
        <v>18.332000000000001</v>
      </c>
      <c r="LO11" s="42">
        <v>18.341999999999999</v>
      </c>
      <c r="LP11" s="42">
        <v>18.373000000000001</v>
      </c>
      <c r="LQ11" s="42">
        <v>18.300999999999998</v>
      </c>
      <c r="LR11" s="42">
        <v>18.141999999999999</v>
      </c>
      <c r="LS11" s="42">
        <v>18.050999999999998</v>
      </c>
      <c r="LT11" s="42">
        <v>18.297000000000001</v>
      </c>
      <c r="LU11" s="42">
        <v>17.225999999999999</v>
      </c>
      <c r="LV11" s="42">
        <v>17.334</v>
      </c>
      <c r="LW11" s="42">
        <v>17.309000000000001</v>
      </c>
      <c r="LX11" s="42">
        <v>17.279</v>
      </c>
      <c r="LY11" s="42">
        <v>17.087</v>
      </c>
      <c r="LZ11" s="42">
        <v>17.065000000000001</v>
      </c>
      <c r="MA11" s="42">
        <v>16.809999999999999</v>
      </c>
      <c r="MB11" s="58">
        <v>16.867999999999999</v>
      </c>
      <c r="MC11" s="45">
        <v>16.71</v>
      </c>
    </row>
    <row r="12" spans="1:341" ht="14.1" customHeight="1" x14ac:dyDescent="0.2">
      <c r="A12" s="14" t="s">
        <v>16</v>
      </c>
      <c r="B12" s="21">
        <v>8.8000000000000007</v>
      </c>
      <c r="C12" s="21">
        <v>18.3</v>
      </c>
      <c r="D12" s="21">
        <v>24.4</v>
      </c>
      <c r="E12" s="21">
        <v>23</v>
      </c>
      <c r="F12" s="21">
        <v>21</v>
      </c>
      <c r="G12" s="21">
        <v>20</v>
      </c>
      <c r="H12" s="21">
        <v>19.7</v>
      </c>
      <c r="I12" s="21">
        <v>19.600000000000001</v>
      </c>
      <c r="J12" s="21">
        <v>20.7</v>
      </c>
      <c r="K12" s="21">
        <v>23.1</v>
      </c>
      <c r="L12" s="21">
        <v>22.2</v>
      </c>
      <c r="M12" s="21">
        <v>20.8</v>
      </c>
      <c r="N12" s="21">
        <v>21.4</v>
      </c>
      <c r="O12" s="21">
        <v>21.52</v>
      </c>
      <c r="P12" s="21">
        <v>23.9</v>
      </c>
      <c r="Q12" s="21">
        <v>23.51</v>
      </c>
      <c r="R12" s="21">
        <v>23.6</v>
      </c>
      <c r="S12" s="21">
        <v>24.91</v>
      </c>
      <c r="T12" s="21">
        <v>25.37</v>
      </c>
      <c r="U12" s="21">
        <v>26.35</v>
      </c>
      <c r="V12" s="21">
        <v>26.26</v>
      </c>
      <c r="W12" s="21">
        <v>26.92</v>
      </c>
      <c r="X12" s="21">
        <v>28.02</v>
      </c>
      <c r="Y12" s="21">
        <v>29.18</v>
      </c>
      <c r="Z12" s="21">
        <v>29.56</v>
      </c>
      <c r="AA12" s="21">
        <v>28.91</v>
      </c>
      <c r="AB12" s="21">
        <v>28.45</v>
      </c>
      <c r="AC12" s="21">
        <v>27.518999999999998</v>
      </c>
      <c r="AD12" s="21">
        <v>32.392000000000003</v>
      </c>
      <c r="AE12" s="21">
        <v>32.942999999999998</v>
      </c>
      <c r="AF12" s="21">
        <v>31.823</v>
      </c>
      <c r="AG12" s="21">
        <v>31.59</v>
      </c>
      <c r="AH12" s="21">
        <v>30.09</v>
      </c>
      <c r="AI12" s="21">
        <v>28.89</v>
      </c>
      <c r="AJ12" s="21">
        <v>29.24</v>
      </c>
      <c r="AK12" s="21">
        <v>29.34</v>
      </c>
      <c r="AL12" s="21">
        <v>30.74</v>
      </c>
      <c r="AM12" s="21">
        <v>29.27</v>
      </c>
      <c r="AN12" s="21">
        <v>29.28</v>
      </c>
      <c r="AO12" s="21">
        <v>29.14</v>
      </c>
      <c r="AP12" s="21">
        <v>28.93</v>
      </c>
      <c r="AQ12" s="21">
        <v>29.29</v>
      </c>
      <c r="AR12" s="21">
        <v>30.48</v>
      </c>
      <c r="AS12" s="21">
        <v>30.88</v>
      </c>
      <c r="AT12" s="21">
        <v>30.97</v>
      </c>
      <c r="AU12" s="21">
        <v>31.25</v>
      </c>
      <c r="AV12" s="21">
        <v>31.74</v>
      </c>
      <c r="AW12" s="21">
        <v>33.200000000000003</v>
      </c>
      <c r="AX12" s="21">
        <v>34</v>
      </c>
      <c r="AY12" s="21">
        <v>21.38</v>
      </c>
      <c r="AZ12" s="21">
        <v>33.78</v>
      </c>
      <c r="BA12" s="12">
        <v>20.239999999999998</v>
      </c>
      <c r="BB12" s="12">
        <v>20.55</v>
      </c>
      <c r="BC12" s="12">
        <v>21.32</v>
      </c>
      <c r="BD12" s="12">
        <v>20.88</v>
      </c>
      <c r="BE12" s="12">
        <v>19.02</v>
      </c>
      <c r="BF12" s="12">
        <v>19.059999999999999</v>
      </c>
      <c r="BG12" s="12">
        <v>18.690000000000001</v>
      </c>
      <c r="BH12" s="12">
        <v>18.57</v>
      </c>
      <c r="BI12" s="12">
        <v>19.34</v>
      </c>
      <c r="BJ12" s="12">
        <v>18.829999999999998</v>
      </c>
      <c r="BK12" s="12">
        <v>18.32</v>
      </c>
      <c r="BL12" s="12">
        <v>18.72</v>
      </c>
      <c r="BM12" s="12">
        <v>19.04</v>
      </c>
      <c r="BN12" s="12">
        <v>18.55</v>
      </c>
      <c r="BO12" s="12">
        <v>18.309999999999999</v>
      </c>
      <c r="BP12" s="12">
        <v>18.87</v>
      </c>
      <c r="BQ12" s="12">
        <v>18.920000000000002</v>
      </c>
      <c r="BR12" s="12">
        <v>19.309999999999999</v>
      </c>
      <c r="BS12" s="12">
        <v>19.55</v>
      </c>
      <c r="BT12" s="12">
        <v>19.82</v>
      </c>
      <c r="BU12" s="12">
        <v>20.260000000000002</v>
      </c>
      <c r="BV12" s="12">
        <v>19.899999999999999</v>
      </c>
      <c r="BW12" s="12">
        <v>20.03</v>
      </c>
      <c r="BX12" s="24">
        <v>19.63</v>
      </c>
      <c r="BY12" s="12">
        <v>20.21</v>
      </c>
      <c r="BZ12" s="12">
        <v>19.86</v>
      </c>
      <c r="CA12" s="12">
        <v>22.87</v>
      </c>
      <c r="CB12" s="21">
        <v>20</v>
      </c>
      <c r="CC12" s="21">
        <v>20.59</v>
      </c>
      <c r="CD12" s="21">
        <v>22.02</v>
      </c>
      <c r="CE12" s="21">
        <v>22.1</v>
      </c>
      <c r="CF12" s="21">
        <v>22.61</v>
      </c>
      <c r="CG12" s="21">
        <v>22.52</v>
      </c>
      <c r="CH12" s="21">
        <v>23.32</v>
      </c>
      <c r="CI12" s="21">
        <v>22.77</v>
      </c>
      <c r="CJ12" s="21">
        <v>20.86</v>
      </c>
      <c r="CK12" s="21">
        <v>21.29</v>
      </c>
      <c r="CL12" s="21">
        <v>22.6</v>
      </c>
      <c r="CM12" s="21">
        <v>20.79</v>
      </c>
      <c r="CN12" s="21">
        <v>22.28</v>
      </c>
      <c r="CO12" s="21">
        <v>21.73</v>
      </c>
      <c r="CP12" s="21">
        <v>21.45</v>
      </c>
      <c r="CQ12" s="21">
        <v>22.01</v>
      </c>
      <c r="CR12" s="21">
        <v>22.09</v>
      </c>
      <c r="CS12" s="21">
        <v>23.89</v>
      </c>
      <c r="CT12" s="21">
        <v>24.39</v>
      </c>
      <c r="CU12" s="21">
        <v>23.63</v>
      </c>
      <c r="CV12" s="21">
        <v>24.48</v>
      </c>
      <c r="CW12" s="12">
        <v>22.07</v>
      </c>
      <c r="CX12" s="12">
        <v>21.26</v>
      </c>
      <c r="CY12" s="12">
        <v>20.14</v>
      </c>
      <c r="CZ12" s="12">
        <v>20.54</v>
      </c>
      <c r="DA12" s="12">
        <v>20.8</v>
      </c>
      <c r="DB12" s="12">
        <v>21.01</v>
      </c>
      <c r="DC12" s="12">
        <v>21.07</v>
      </c>
      <c r="DD12" s="12">
        <v>20.99</v>
      </c>
      <c r="DE12" s="12">
        <v>21.03</v>
      </c>
      <c r="DF12" s="12">
        <v>21.32</v>
      </c>
      <c r="DG12" s="12">
        <v>22.13</v>
      </c>
      <c r="DH12" s="12">
        <v>22.65</v>
      </c>
      <c r="DI12" s="12">
        <v>21.98</v>
      </c>
      <c r="DJ12" s="12">
        <v>22.61</v>
      </c>
      <c r="DK12" s="12">
        <v>22.94</v>
      </c>
      <c r="DL12" s="12">
        <v>23.2</v>
      </c>
      <c r="DM12" s="12">
        <v>23.85</v>
      </c>
      <c r="DN12" s="12">
        <v>22.86</v>
      </c>
      <c r="DO12" s="12">
        <v>23.25</v>
      </c>
      <c r="DP12" s="12">
        <v>24.07</v>
      </c>
      <c r="DQ12" s="12">
        <v>23.97</v>
      </c>
      <c r="DR12" s="12">
        <v>24.02</v>
      </c>
      <c r="DS12" s="12">
        <v>23.87</v>
      </c>
      <c r="DT12" s="12">
        <v>22.96</v>
      </c>
      <c r="DU12" s="12">
        <v>22.4</v>
      </c>
      <c r="DV12" s="12">
        <v>22.71</v>
      </c>
      <c r="DW12" s="12">
        <v>22.92</v>
      </c>
      <c r="DX12" s="12">
        <v>23.3</v>
      </c>
      <c r="DY12" s="12">
        <v>23.25</v>
      </c>
      <c r="DZ12" s="12">
        <v>23.21</v>
      </c>
      <c r="EA12" s="12">
        <v>25.43</v>
      </c>
      <c r="EB12" s="12">
        <v>23.05</v>
      </c>
      <c r="EC12" s="12">
        <v>20.91</v>
      </c>
      <c r="ED12" s="12">
        <v>22.53</v>
      </c>
      <c r="EE12" s="12">
        <v>22.16</v>
      </c>
      <c r="EF12" s="12">
        <v>22.91</v>
      </c>
      <c r="EG12" s="12">
        <v>23.66</v>
      </c>
      <c r="EH12" s="12">
        <v>21.56</v>
      </c>
      <c r="EI12" s="12">
        <v>21.32</v>
      </c>
      <c r="EJ12" s="12">
        <v>20.72</v>
      </c>
      <c r="EK12" s="12">
        <v>22.04</v>
      </c>
      <c r="EL12" s="12">
        <v>22.3</v>
      </c>
      <c r="EM12" s="12">
        <v>21.21</v>
      </c>
      <c r="EN12" s="12">
        <v>23.58</v>
      </c>
      <c r="EO12" s="12">
        <v>22.97</v>
      </c>
      <c r="EP12" s="12">
        <v>23.94</v>
      </c>
      <c r="EQ12" s="12">
        <v>23.68</v>
      </c>
      <c r="ER12" s="12">
        <v>24.08</v>
      </c>
      <c r="ES12" s="12">
        <v>25.49</v>
      </c>
      <c r="ET12" s="12">
        <v>26.08</v>
      </c>
      <c r="EU12" s="12">
        <v>26.38</v>
      </c>
      <c r="EV12" s="12">
        <v>27.16</v>
      </c>
      <c r="EW12" s="12">
        <v>26.05</v>
      </c>
      <c r="EX12" s="12">
        <v>26.18</v>
      </c>
      <c r="EY12" s="12">
        <v>26.12</v>
      </c>
      <c r="EZ12" s="12">
        <v>28.41</v>
      </c>
      <c r="FA12" s="21">
        <v>27.058999999999997</v>
      </c>
      <c r="FB12" s="21">
        <v>29.04</v>
      </c>
      <c r="FC12" s="21">
        <v>30.01</v>
      </c>
      <c r="FD12" s="21">
        <v>31.237999999999996</v>
      </c>
      <c r="FE12" s="21">
        <v>39.299999999999997</v>
      </c>
      <c r="FF12" s="21">
        <v>44.18</v>
      </c>
      <c r="FG12" s="21">
        <v>44.16</v>
      </c>
      <c r="FH12" s="21">
        <v>45.37</v>
      </c>
      <c r="FI12" s="21">
        <v>45.38</v>
      </c>
      <c r="FJ12" s="21">
        <v>35.869999999999997</v>
      </c>
      <c r="FK12" s="21">
        <v>35.06</v>
      </c>
      <c r="FL12" s="21">
        <v>44.27</v>
      </c>
      <c r="FM12" s="21">
        <v>44.54</v>
      </c>
      <c r="FN12" s="21">
        <v>36.06</v>
      </c>
      <c r="FO12" s="21">
        <v>36.757999999999996</v>
      </c>
      <c r="FP12" s="21">
        <v>36.369999999999997</v>
      </c>
      <c r="FQ12" s="21">
        <v>36.43</v>
      </c>
      <c r="FR12" s="21">
        <v>45.128</v>
      </c>
      <c r="FS12" s="21">
        <v>45.14</v>
      </c>
      <c r="FT12" s="21">
        <v>37.126000000000005</v>
      </c>
      <c r="FU12" s="21">
        <v>36.729999999999997</v>
      </c>
      <c r="FV12" s="21">
        <v>36.96</v>
      </c>
      <c r="FW12" s="21">
        <v>37.540000000000006</v>
      </c>
      <c r="FX12" s="21">
        <v>37.54</v>
      </c>
      <c r="FY12" s="21">
        <v>39.052999999999997</v>
      </c>
      <c r="FZ12" s="21">
        <v>39.158999999999999</v>
      </c>
      <c r="GA12" s="21">
        <v>46.45</v>
      </c>
      <c r="GB12" s="21">
        <v>45.018000000000001</v>
      </c>
      <c r="GC12" s="21">
        <v>39.003999999999998</v>
      </c>
      <c r="GD12" s="21">
        <v>41.072000000000003</v>
      </c>
      <c r="GE12" s="21">
        <v>44.83</v>
      </c>
      <c r="GF12" s="21">
        <v>47.405000000000001</v>
      </c>
      <c r="GG12" s="21">
        <v>46.24</v>
      </c>
      <c r="GH12" s="21">
        <v>43.655000000000001</v>
      </c>
      <c r="GI12" s="21">
        <v>36.652999999999999</v>
      </c>
      <c r="GJ12" s="21">
        <v>35.902999999999999</v>
      </c>
      <c r="GK12" s="21">
        <v>35.444000000000003</v>
      </c>
      <c r="GL12" s="21">
        <v>34.241</v>
      </c>
      <c r="GM12" s="21">
        <v>36.017000000000003</v>
      </c>
      <c r="GN12" s="21">
        <v>41.201000000000001</v>
      </c>
      <c r="GO12" s="21">
        <v>41.22</v>
      </c>
      <c r="GP12" s="21">
        <v>43.119</v>
      </c>
      <c r="GQ12" s="21">
        <v>42.661000000000001</v>
      </c>
      <c r="GR12" s="21">
        <v>39.512999999999998</v>
      </c>
      <c r="GS12" s="21">
        <v>34.950000000000003</v>
      </c>
      <c r="GT12" s="21">
        <v>36.298999999999999</v>
      </c>
      <c r="GU12" s="21">
        <v>44.758000000000003</v>
      </c>
      <c r="GV12" s="21">
        <v>45.664000000000001</v>
      </c>
      <c r="GW12" s="21">
        <v>46.527999999999999</v>
      </c>
      <c r="GX12" s="21">
        <v>47.381999999999998</v>
      </c>
      <c r="GY12" s="21">
        <v>40.29</v>
      </c>
      <c r="GZ12" s="21">
        <v>46.722999999999999</v>
      </c>
      <c r="HA12" s="21">
        <v>45.637</v>
      </c>
      <c r="HB12" s="21">
        <v>45.326000000000001</v>
      </c>
      <c r="HC12" s="21">
        <v>44.061999999999998</v>
      </c>
      <c r="HD12" s="21">
        <v>42.551000000000002</v>
      </c>
      <c r="HE12" s="21">
        <v>36.253999999999998</v>
      </c>
      <c r="HF12" s="21">
        <v>42.33</v>
      </c>
      <c r="HG12" s="21">
        <v>35.381999999999998</v>
      </c>
      <c r="HH12" s="21">
        <v>35.402000000000001</v>
      </c>
      <c r="HI12" s="21">
        <v>28.893999999999998</v>
      </c>
      <c r="HJ12" s="21">
        <v>29.744</v>
      </c>
      <c r="HK12" s="21">
        <v>28.08</v>
      </c>
      <c r="HL12" s="21">
        <v>26.937000000000001</v>
      </c>
      <c r="HM12" s="21">
        <v>27.259</v>
      </c>
      <c r="HN12" s="21">
        <v>28.206999999999994</v>
      </c>
      <c r="HO12" s="21">
        <v>28.394000000000002</v>
      </c>
      <c r="HP12" s="21">
        <v>34.149000000000001</v>
      </c>
      <c r="HQ12" s="21">
        <v>37.844999999999992</v>
      </c>
      <c r="HR12" s="21">
        <v>39.612000000000002</v>
      </c>
      <c r="HS12" s="21">
        <v>39.445</v>
      </c>
      <c r="HT12" s="21">
        <v>38.935000000000002</v>
      </c>
      <c r="HU12" s="21">
        <v>36.954000000000001</v>
      </c>
      <c r="HV12" s="21">
        <v>36.603999999999992</v>
      </c>
      <c r="HW12" s="21">
        <v>37.201999999999998</v>
      </c>
      <c r="HX12" s="21">
        <v>35.974000000000004</v>
      </c>
      <c r="HY12" s="21">
        <v>35.174999999999997</v>
      </c>
      <c r="HZ12" s="21">
        <v>37.9</v>
      </c>
      <c r="IA12" s="21">
        <v>40.002000000000002</v>
      </c>
      <c r="IB12" s="21">
        <v>41.094000000000001</v>
      </c>
      <c r="IC12" s="21">
        <v>43.036000000000001</v>
      </c>
      <c r="ID12" s="21">
        <v>35.828000000000003</v>
      </c>
      <c r="IE12" s="21">
        <v>44.823</v>
      </c>
      <c r="IF12" s="21">
        <v>36.692999999999998</v>
      </c>
      <c r="IG12" s="21">
        <v>36.686000000000007</v>
      </c>
      <c r="IH12" s="21">
        <v>36.509</v>
      </c>
      <c r="II12" s="21">
        <v>36.978000000000009</v>
      </c>
      <c r="IJ12" s="21">
        <v>37.561999999999998</v>
      </c>
      <c r="IK12" s="21">
        <v>38.191000000000003</v>
      </c>
      <c r="IL12" s="21">
        <v>38.646999999999998</v>
      </c>
      <c r="IM12" s="21">
        <v>32.773999999999994</v>
      </c>
      <c r="IN12" s="21">
        <v>31.979999999999997</v>
      </c>
      <c r="IO12" s="42">
        <v>31.760999999999999</v>
      </c>
      <c r="IP12" s="42">
        <v>30.739000000000001</v>
      </c>
      <c r="IQ12" s="42">
        <v>30.012000000000008</v>
      </c>
      <c r="IR12" s="42">
        <v>30.835999999999995</v>
      </c>
      <c r="IS12" s="42">
        <v>29.422999999999998</v>
      </c>
      <c r="IT12" s="42">
        <v>31.085000000000001</v>
      </c>
      <c r="IU12" s="42">
        <v>31.823</v>
      </c>
      <c r="IV12" s="42">
        <v>27.945</v>
      </c>
      <c r="IW12" s="42">
        <v>29.050000000000004</v>
      </c>
      <c r="IX12" s="42">
        <v>29.614000000000001</v>
      </c>
      <c r="IY12" s="42">
        <v>29.335999999999999</v>
      </c>
      <c r="IZ12" s="42">
        <v>29.934000000000001</v>
      </c>
      <c r="JA12" s="42">
        <v>29.667999999999999</v>
      </c>
      <c r="JB12" s="42">
        <v>30.321999999999999</v>
      </c>
      <c r="JC12" s="42">
        <v>33.659999999999997</v>
      </c>
      <c r="JD12" s="42">
        <v>34.252000000000002</v>
      </c>
      <c r="JE12" s="42">
        <v>35.213999999999999</v>
      </c>
      <c r="JF12" s="42">
        <v>35.152999999999999</v>
      </c>
      <c r="JG12" s="42">
        <v>35.610999999999997</v>
      </c>
      <c r="JH12" s="42">
        <v>34.960999999999999</v>
      </c>
      <c r="JI12" s="42">
        <v>32.956000000000003</v>
      </c>
      <c r="JJ12" s="42">
        <v>34.29</v>
      </c>
      <c r="JK12" s="42">
        <v>35.51</v>
      </c>
      <c r="JL12" s="42">
        <v>32.366</v>
      </c>
      <c r="JM12" s="42">
        <v>32.270000000000003</v>
      </c>
      <c r="JN12" s="42">
        <v>33.369</v>
      </c>
      <c r="JO12" s="42">
        <v>33.185000000000002</v>
      </c>
      <c r="JP12" s="42">
        <v>32.25</v>
      </c>
      <c r="JQ12" s="42">
        <v>32.32</v>
      </c>
      <c r="JR12" s="42">
        <v>32.44</v>
      </c>
      <c r="JS12" s="42">
        <v>33.347999999999999</v>
      </c>
      <c r="JT12" s="42">
        <v>31.61</v>
      </c>
      <c r="JU12" s="42">
        <v>32.204999999999998</v>
      </c>
      <c r="JV12" s="42">
        <v>32.267000000000003</v>
      </c>
      <c r="JW12" s="42">
        <v>42.506999999999998</v>
      </c>
      <c r="JX12" s="42">
        <v>42.970999999999997</v>
      </c>
      <c r="JY12" s="42">
        <v>43.585999999999999</v>
      </c>
      <c r="JZ12" s="42">
        <v>42.32</v>
      </c>
      <c r="KA12" s="42">
        <v>43.762</v>
      </c>
      <c r="KB12" s="42">
        <v>45.106000000000002</v>
      </c>
      <c r="KC12" s="42">
        <v>46.122</v>
      </c>
      <c r="KD12" s="42">
        <v>48.91</v>
      </c>
      <c r="KE12" s="42">
        <v>49.140999999999998</v>
      </c>
      <c r="KF12" s="42">
        <v>49.301000000000002</v>
      </c>
      <c r="KG12" s="42">
        <v>49.447000000000003</v>
      </c>
      <c r="KH12" s="42">
        <v>49.593000000000004</v>
      </c>
      <c r="KI12" s="42">
        <v>44.021000000000001</v>
      </c>
      <c r="KJ12" s="42">
        <v>42.997</v>
      </c>
      <c r="KK12" s="42">
        <v>42.725000000000001</v>
      </c>
      <c r="KL12" s="42">
        <v>44.290999999999997</v>
      </c>
      <c r="KM12" s="42">
        <v>43.277999999999999</v>
      </c>
      <c r="KN12" s="42">
        <v>40.575000000000003</v>
      </c>
      <c r="KO12" s="42">
        <v>42.453000000000003</v>
      </c>
      <c r="KP12" s="42">
        <v>40.600999999999999</v>
      </c>
      <c r="KQ12" s="42">
        <v>39.484999999999999</v>
      </c>
      <c r="KR12" s="42">
        <v>38.692999999999998</v>
      </c>
      <c r="KS12" s="42">
        <v>39.970999999999997</v>
      </c>
      <c r="KT12" s="42">
        <v>38.371000000000002</v>
      </c>
      <c r="KU12" s="42">
        <v>38.235999999999997</v>
      </c>
      <c r="KV12" s="42">
        <v>37.604999999999997</v>
      </c>
      <c r="KW12" s="42">
        <v>36.030999999999999</v>
      </c>
      <c r="KX12" s="42">
        <v>34.000999999999998</v>
      </c>
      <c r="KY12" s="42">
        <v>33.113</v>
      </c>
      <c r="KZ12" s="42">
        <v>31.079000000000001</v>
      </c>
      <c r="LA12" s="42">
        <v>30.937999999999999</v>
      </c>
      <c r="LB12" s="42">
        <v>30.623000000000001</v>
      </c>
      <c r="LC12" s="42">
        <v>30.451000000000001</v>
      </c>
      <c r="LD12" s="42">
        <v>30.131</v>
      </c>
      <c r="LE12" s="42">
        <v>30.39</v>
      </c>
      <c r="LF12" s="42">
        <v>29.126999999999999</v>
      </c>
      <c r="LG12" s="42">
        <v>29.614000000000001</v>
      </c>
      <c r="LH12" s="42">
        <v>29.442</v>
      </c>
      <c r="LI12" s="42">
        <v>29.093</v>
      </c>
      <c r="LJ12" s="42">
        <v>29.344000000000001</v>
      </c>
      <c r="LK12" s="42">
        <v>29.824999999999999</v>
      </c>
      <c r="LL12" s="42">
        <v>30.54</v>
      </c>
      <c r="LM12" s="42">
        <v>29.731999999999999</v>
      </c>
      <c r="LN12" s="42">
        <v>29.663</v>
      </c>
      <c r="LO12" s="42">
        <v>30.021999999999998</v>
      </c>
      <c r="LP12" s="42">
        <v>30.01</v>
      </c>
      <c r="LQ12" s="42">
        <v>28.779</v>
      </c>
      <c r="LR12" s="42">
        <v>28.286999999999999</v>
      </c>
      <c r="LS12" s="42">
        <v>29.013000000000002</v>
      </c>
      <c r="LT12" s="42">
        <v>29.096</v>
      </c>
      <c r="LU12" s="42">
        <v>27.364000000000001</v>
      </c>
      <c r="LV12" s="42">
        <v>31.902999999999999</v>
      </c>
      <c r="LW12" s="42">
        <v>31.873000000000001</v>
      </c>
      <c r="LX12" s="42">
        <v>33.218260000000001</v>
      </c>
      <c r="LY12" s="42">
        <v>35.017000000000003</v>
      </c>
      <c r="LZ12" s="42">
        <v>34.909300000000002</v>
      </c>
      <c r="MA12" s="42">
        <v>34.491</v>
      </c>
      <c r="MB12" s="58">
        <v>34.035429999999998</v>
      </c>
      <c r="MC12" s="45">
        <v>33.685459999999999</v>
      </c>
    </row>
    <row r="13" spans="1:341" ht="14.1" customHeight="1" x14ac:dyDescent="0.2">
      <c r="A13" s="14" t="s">
        <v>17</v>
      </c>
      <c r="B13" s="21">
        <v>16.5</v>
      </c>
      <c r="C13" s="21">
        <v>17.7</v>
      </c>
      <c r="D13" s="21">
        <v>39</v>
      </c>
      <c r="E13" s="21">
        <v>35.700000000000003</v>
      </c>
      <c r="F13" s="21">
        <v>47.7</v>
      </c>
      <c r="G13" s="21">
        <v>48.7</v>
      </c>
      <c r="H13" s="21">
        <v>49.9</v>
      </c>
      <c r="I13" s="21">
        <v>50.6</v>
      </c>
      <c r="J13" s="21">
        <v>50.5</v>
      </c>
      <c r="K13" s="21">
        <v>52</v>
      </c>
      <c r="L13" s="21">
        <v>53</v>
      </c>
      <c r="M13" s="21">
        <v>53.5</v>
      </c>
      <c r="N13" s="21">
        <v>55.1</v>
      </c>
      <c r="O13" s="21">
        <v>56.04</v>
      </c>
      <c r="P13" s="21">
        <v>56.9</v>
      </c>
      <c r="Q13" s="21">
        <v>57.86</v>
      </c>
      <c r="R13" s="21">
        <v>57.62</v>
      </c>
      <c r="S13" s="21">
        <v>59.57</v>
      </c>
      <c r="T13" s="21">
        <v>60.03</v>
      </c>
      <c r="U13" s="21">
        <v>61.45</v>
      </c>
      <c r="V13" s="21">
        <v>63.37</v>
      </c>
      <c r="W13" s="21">
        <v>66.5</v>
      </c>
      <c r="X13" s="21">
        <v>66.930000000000007</v>
      </c>
      <c r="Y13" s="21">
        <v>61.44</v>
      </c>
      <c r="Z13" s="21">
        <v>62.63</v>
      </c>
      <c r="AA13" s="21">
        <v>64.42</v>
      </c>
      <c r="AB13" s="21">
        <v>65.06</v>
      </c>
      <c r="AC13" s="21">
        <v>62.78</v>
      </c>
      <c r="AD13" s="21">
        <v>65.41</v>
      </c>
      <c r="AE13" s="21">
        <v>65.956999999999994</v>
      </c>
      <c r="AF13" s="21">
        <v>66.42</v>
      </c>
      <c r="AG13" s="21">
        <v>69.239999999999995</v>
      </c>
      <c r="AH13" s="21">
        <v>69.67</v>
      </c>
      <c r="AI13" s="21">
        <v>67.599999999999994</v>
      </c>
      <c r="AJ13" s="21">
        <v>69.36</v>
      </c>
      <c r="AK13" s="21">
        <v>71.41</v>
      </c>
      <c r="AL13" s="21">
        <v>74.44</v>
      </c>
      <c r="AM13" s="21">
        <v>77.89</v>
      </c>
      <c r="AN13" s="21">
        <v>78.209999999999994</v>
      </c>
      <c r="AO13" s="21">
        <v>79.209999999999994</v>
      </c>
      <c r="AP13" s="21">
        <v>79.5</v>
      </c>
      <c r="AQ13" s="21">
        <v>79.62</v>
      </c>
      <c r="AR13" s="21">
        <v>81.11</v>
      </c>
      <c r="AS13" s="21">
        <v>80.52</v>
      </c>
      <c r="AT13" s="21">
        <v>82.01</v>
      </c>
      <c r="AU13" s="21">
        <v>83</v>
      </c>
      <c r="AV13" s="21">
        <v>83.76</v>
      </c>
      <c r="AW13" s="21">
        <v>83.46</v>
      </c>
      <c r="AX13" s="21">
        <v>85.03</v>
      </c>
      <c r="AY13" s="21">
        <v>105.5</v>
      </c>
      <c r="AZ13" s="21">
        <v>89.11</v>
      </c>
      <c r="BA13" s="21">
        <v>112.4</v>
      </c>
      <c r="BB13" s="12">
        <v>111.46</v>
      </c>
      <c r="BC13" s="12">
        <v>113.51</v>
      </c>
      <c r="BD13" s="12">
        <v>115.01</v>
      </c>
      <c r="BE13" s="12">
        <v>114.9</v>
      </c>
      <c r="BF13" s="12">
        <v>116.21</v>
      </c>
      <c r="BG13" s="12">
        <v>117.53</v>
      </c>
      <c r="BH13" s="12">
        <v>121.17</v>
      </c>
      <c r="BI13" s="12">
        <v>122.67</v>
      </c>
      <c r="BJ13" s="12">
        <v>122.97</v>
      </c>
      <c r="BK13" s="12">
        <v>124.25</v>
      </c>
      <c r="BL13" s="12">
        <v>125.05</v>
      </c>
      <c r="BM13" s="12">
        <v>124.74</v>
      </c>
      <c r="BN13" s="12">
        <v>122.87</v>
      </c>
      <c r="BO13" s="12">
        <v>122.91</v>
      </c>
      <c r="BP13" s="21">
        <v>123.1</v>
      </c>
      <c r="BQ13" s="12">
        <v>122.82</v>
      </c>
      <c r="BR13" s="12">
        <v>125.23</v>
      </c>
      <c r="BS13" s="12">
        <v>123.49</v>
      </c>
      <c r="BT13" s="12">
        <v>126.02</v>
      </c>
      <c r="BU13" s="12">
        <v>126.65</v>
      </c>
      <c r="BV13" s="12">
        <v>128.84</v>
      </c>
      <c r="BW13" s="12">
        <v>132.33000000000001</v>
      </c>
      <c r="BX13" s="24">
        <v>134.69999999999999</v>
      </c>
      <c r="BY13" s="12">
        <v>132.4</v>
      </c>
      <c r="BZ13" s="12">
        <v>129.08000000000001</v>
      </c>
      <c r="CA13" s="12">
        <v>125.42</v>
      </c>
      <c r="CB13" s="12">
        <v>120.14</v>
      </c>
      <c r="CC13" s="12">
        <v>119.78</v>
      </c>
      <c r="CD13" s="12">
        <v>117.58</v>
      </c>
      <c r="CE13" s="12">
        <v>117.96</v>
      </c>
      <c r="CF13" s="12">
        <v>121.4</v>
      </c>
      <c r="CG13" s="12">
        <v>120.7</v>
      </c>
      <c r="CH13" s="12">
        <v>128.1</v>
      </c>
      <c r="CI13" s="12">
        <v>129.07</v>
      </c>
      <c r="CJ13" s="12">
        <v>127.01</v>
      </c>
      <c r="CK13" s="12">
        <v>127.59</v>
      </c>
      <c r="CL13" s="12">
        <v>127.33</v>
      </c>
      <c r="CM13" s="12">
        <v>129.71</v>
      </c>
      <c r="CN13" s="21">
        <v>131.13999999999999</v>
      </c>
      <c r="CO13" s="21">
        <v>135.09</v>
      </c>
      <c r="CP13" s="21">
        <v>135.22</v>
      </c>
      <c r="CQ13" s="21">
        <v>136.79</v>
      </c>
      <c r="CR13" s="21">
        <v>136.83000000000001</v>
      </c>
      <c r="CS13" s="21">
        <v>142.72</v>
      </c>
      <c r="CT13" s="21">
        <v>144.02000000000001</v>
      </c>
      <c r="CU13" s="21">
        <v>140.19</v>
      </c>
      <c r="CV13" s="21">
        <v>142.56</v>
      </c>
      <c r="CW13" s="12">
        <v>142.13</v>
      </c>
      <c r="CX13" s="12">
        <v>143.76</v>
      </c>
      <c r="CY13" s="12">
        <v>144.84</v>
      </c>
      <c r="CZ13" s="12">
        <v>154.78</v>
      </c>
      <c r="DA13" s="12">
        <v>161.61000000000001</v>
      </c>
      <c r="DB13" s="12">
        <v>164.36</v>
      </c>
      <c r="DC13" s="12">
        <v>165.87</v>
      </c>
      <c r="DD13" s="12">
        <v>170.4</v>
      </c>
      <c r="DE13" s="12">
        <v>177.24</v>
      </c>
      <c r="DF13" s="21">
        <v>198.74</v>
      </c>
      <c r="DG13" s="21">
        <v>200.57</v>
      </c>
      <c r="DH13" s="21">
        <v>206.92</v>
      </c>
      <c r="DI13" s="21">
        <v>208.63</v>
      </c>
      <c r="DJ13" s="21">
        <v>219.25</v>
      </c>
      <c r="DK13" s="21">
        <v>224.72</v>
      </c>
      <c r="DL13" s="21">
        <v>228.17</v>
      </c>
      <c r="DM13" s="21">
        <v>237.39</v>
      </c>
      <c r="DN13" s="21">
        <v>241.37</v>
      </c>
      <c r="DO13" s="21">
        <v>239.39</v>
      </c>
      <c r="DP13" s="21">
        <v>244.76</v>
      </c>
      <c r="DQ13" s="21">
        <v>248.98</v>
      </c>
      <c r="DR13" s="21">
        <v>257.01</v>
      </c>
      <c r="DS13" s="21">
        <v>259.98</v>
      </c>
      <c r="DT13" s="21">
        <v>263.8</v>
      </c>
      <c r="DU13" s="21">
        <v>264.52999999999997</v>
      </c>
      <c r="DV13" s="21">
        <v>265.58999999999997</v>
      </c>
      <c r="DW13" s="21">
        <v>268.17</v>
      </c>
      <c r="DX13" s="21">
        <v>269.7</v>
      </c>
      <c r="DY13" s="21">
        <v>271.92</v>
      </c>
      <c r="DZ13" s="21">
        <v>273.52999999999997</v>
      </c>
      <c r="EA13" s="21">
        <v>271.97000000000003</v>
      </c>
      <c r="EB13" s="21">
        <v>273.23</v>
      </c>
      <c r="EC13" s="21">
        <v>283.82</v>
      </c>
      <c r="ED13" s="21">
        <v>288.60000000000002</v>
      </c>
      <c r="EE13" s="21">
        <v>282.88</v>
      </c>
      <c r="EF13" s="21">
        <v>284.94</v>
      </c>
      <c r="EG13" s="21">
        <v>290.04000000000002</v>
      </c>
      <c r="EH13" s="21">
        <v>290.41000000000003</v>
      </c>
      <c r="EI13" s="21">
        <v>319.02999999999997</v>
      </c>
      <c r="EJ13" s="21">
        <v>303.10000000000002</v>
      </c>
      <c r="EK13" s="21">
        <v>308.37</v>
      </c>
      <c r="EL13" s="21">
        <v>299.3</v>
      </c>
      <c r="EM13" s="21">
        <v>309.27</v>
      </c>
      <c r="EN13" s="21">
        <v>314.8</v>
      </c>
      <c r="EO13" s="21">
        <v>302.89</v>
      </c>
      <c r="EP13" s="21">
        <v>301.85000000000002</v>
      </c>
      <c r="EQ13" s="21">
        <v>298.89</v>
      </c>
      <c r="ER13" s="21">
        <v>326.43</v>
      </c>
      <c r="ES13" s="21">
        <v>293.07</v>
      </c>
      <c r="ET13" s="21">
        <v>300.01</v>
      </c>
      <c r="EU13" s="21">
        <v>300.79000000000002</v>
      </c>
      <c r="EV13" s="21">
        <v>300.57</v>
      </c>
      <c r="EW13" s="21">
        <v>305.20999999999998</v>
      </c>
      <c r="EX13" s="21">
        <v>298.54000000000002</v>
      </c>
      <c r="EY13" s="21">
        <v>306.22000000000003</v>
      </c>
      <c r="EZ13" s="21">
        <v>298.35000000000002</v>
      </c>
      <c r="FA13" s="21">
        <v>297.10000000000002</v>
      </c>
      <c r="FB13" s="21">
        <v>296.87</v>
      </c>
      <c r="FC13" s="21">
        <v>299.20999999999998</v>
      </c>
      <c r="FD13" s="21">
        <v>299.83999999999997</v>
      </c>
      <c r="FE13" s="21">
        <v>287.99</v>
      </c>
      <c r="FF13" s="21">
        <v>287.54000000000002</v>
      </c>
      <c r="FG13" s="21">
        <v>292.25</v>
      </c>
      <c r="FH13" s="21">
        <v>294.24</v>
      </c>
      <c r="FI13" s="21">
        <v>295.66000000000003</v>
      </c>
      <c r="FJ13" s="21">
        <v>296.38</v>
      </c>
      <c r="FK13" s="21">
        <v>294.70999999999998</v>
      </c>
      <c r="FL13" s="21">
        <v>280.08</v>
      </c>
      <c r="FM13" s="21">
        <v>284.08</v>
      </c>
      <c r="FN13" s="21">
        <v>286.95999999999998</v>
      </c>
      <c r="FO13" s="21">
        <v>293.92</v>
      </c>
      <c r="FP13" s="21">
        <v>300.3</v>
      </c>
      <c r="FQ13" s="21">
        <v>288.35000000000002</v>
      </c>
      <c r="FR13" s="21">
        <v>284.70999999999998</v>
      </c>
      <c r="FS13" s="21">
        <v>287.07</v>
      </c>
      <c r="FT13" s="21">
        <v>288.74</v>
      </c>
      <c r="FU13" s="21">
        <v>294.47000000000003</v>
      </c>
      <c r="FV13" s="21">
        <v>296.88</v>
      </c>
      <c r="FW13" s="21">
        <v>299.23400000000004</v>
      </c>
      <c r="FX13" s="21">
        <v>297.45999999999998</v>
      </c>
      <c r="FY13" s="21">
        <v>302.67200000000003</v>
      </c>
      <c r="FZ13" s="25">
        <v>270.654</v>
      </c>
      <c r="GA13" s="25">
        <v>269.74799999999999</v>
      </c>
      <c r="GB13" s="25">
        <v>268.93</v>
      </c>
      <c r="GC13" s="25">
        <v>271.68</v>
      </c>
      <c r="GD13" s="25">
        <v>274.07</v>
      </c>
      <c r="GE13" s="25">
        <v>273.56599999999997</v>
      </c>
      <c r="GF13" s="25">
        <v>270.86700000000002</v>
      </c>
      <c r="GG13" s="21">
        <v>268.32</v>
      </c>
      <c r="GH13" s="21">
        <v>268.80200000000002</v>
      </c>
      <c r="GI13" s="21">
        <v>270.95</v>
      </c>
      <c r="GJ13" s="21">
        <v>279.11700000000002</v>
      </c>
      <c r="GK13" s="21">
        <v>279.13900000000001</v>
      </c>
      <c r="GL13" s="21">
        <v>277.36</v>
      </c>
      <c r="GM13" s="21">
        <v>279.80599999999998</v>
      </c>
      <c r="GN13" s="21">
        <v>282.20999999999998</v>
      </c>
      <c r="GO13" s="21">
        <v>275.81799999999998</v>
      </c>
      <c r="GP13" s="21">
        <v>278.10199999999998</v>
      </c>
      <c r="GQ13" s="21">
        <v>280.32499999999999</v>
      </c>
      <c r="GR13" s="21">
        <v>274.577</v>
      </c>
      <c r="GS13" s="21">
        <v>274.80399999999997</v>
      </c>
      <c r="GT13" s="21">
        <v>275.90199999999999</v>
      </c>
      <c r="GU13" s="21">
        <v>283.27699999999999</v>
      </c>
      <c r="GV13" s="21">
        <v>281.69499999999999</v>
      </c>
      <c r="GW13" s="21">
        <v>275.92599999999999</v>
      </c>
      <c r="GX13" s="21">
        <v>273.58100000000002</v>
      </c>
      <c r="GY13" s="21">
        <v>276.29399999999998</v>
      </c>
      <c r="GZ13" s="21">
        <v>289.63600000000002</v>
      </c>
      <c r="HA13" s="21">
        <v>284.28399999999999</v>
      </c>
      <c r="HB13" s="21">
        <v>266.98399999999998</v>
      </c>
      <c r="HC13" s="21">
        <v>283.19600000000003</v>
      </c>
      <c r="HD13" s="21">
        <v>281.44600000000003</v>
      </c>
      <c r="HE13" s="21">
        <v>284.00900000000001</v>
      </c>
      <c r="HF13" s="21">
        <v>276.27999999999997</v>
      </c>
      <c r="HG13" s="21">
        <v>284.43799999999999</v>
      </c>
      <c r="HH13" s="21">
        <v>282.60300000000001</v>
      </c>
      <c r="HI13" s="21">
        <v>276.49399999999997</v>
      </c>
      <c r="HJ13" s="21">
        <v>276.51600000000002</v>
      </c>
      <c r="HK13" s="21">
        <v>273.31</v>
      </c>
      <c r="HL13" s="21">
        <v>274.72200000000004</v>
      </c>
      <c r="HM13" s="21">
        <v>278.25299999999999</v>
      </c>
      <c r="HN13" s="21">
        <v>293.85999999999996</v>
      </c>
      <c r="HO13" s="21">
        <v>301.21199999999999</v>
      </c>
      <c r="HP13" s="21">
        <v>294.27799999999996</v>
      </c>
      <c r="HQ13" s="21">
        <v>301.32300000000004</v>
      </c>
      <c r="HR13" s="21">
        <v>272.03399999999999</v>
      </c>
      <c r="HS13" s="21">
        <v>271.54300000000001</v>
      </c>
      <c r="HT13" s="21">
        <v>272.10500000000002</v>
      </c>
      <c r="HU13" s="21">
        <v>269.47899999999998</v>
      </c>
      <c r="HV13" s="21">
        <v>269.40899999999999</v>
      </c>
      <c r="HW13" s="21">
        <v>266.23400000000004</v>
      </c>
      <c r="HX13" s="21">
        <v>263.45899999999995</v>
      </c>
      <c r="HY13" s="21">
        <v>261.565</v>
      </c>
      <c r="HZ13" s="21">
        <v>269.07799999999997</v>
      </c>
      <c r="IA13" s="21">
        <v>259.32</v>
      </c>
      <c r="IB13" s="21">
        <v>272.36700000000002</v>
      </c>
      <c r="IC13" s="21">
        <v>278.26100000000002</v>
      </c>
      <c r="ID13" s="21">
        <v>293.87799999999999</v>
      </c>
      <c r="IE13" s="21">
        <v>294.70700000000005</v>
      </c>
      <c r="IF13" s="21">
        <v>295.52199999999999</v>
      </c>
      <c r="IG13" s="21">
        <v>321.32499999999999</v>
      </c>
      <c r="IH13" s="21">
        <v>323.27699999999999</v>
      </c>
      <c r="II13" s="21">
        <v>329.95600000000002</v>
      </c>
      <c r="IJ13" s="21">
        <v>331.9</v>
      </c>
      <c r="IK13" s="21">
        <v>331.47800000000001</v>
      </c>
      <c r="IL13" s="21">
        <v>336.976</v>
      </c>
      <c r="IM13" s="21">
        <v>340.38400000000001</v>
      </c>
      <c r="IN13" s="21">
        <v>334.80599999999998</v>
      </c>
      <c r="IO13" s="42">
        <v>299.41500000000002</v>
      </c>
      <c r="IP13" s="42">
        <v>306.52999999999997</v>
      </c>
      <c r="IQ13" s="42">
        <v>308.87900000000002</v>
      </c>
      <c r="IR13" s="42">
        <v>315.61700000000002</v>
      </c>
      <c r="IS13" s="42">
        <v>319.529</v>
      </c>
      <c r="IT13" s="42">
        <v>327.19499999999999</v>
      </c>
      <c r="IU13" s="42">
        <v>333.64499999999998</v>
      </c>
      <c r="IV13" s="42">
        <v>340.46499999999997</v>
      </c>
      <c r="IW13" s="42">
        <v>382.53399999999999</v>
      </c>
      <c r="IX13" s="42">
        <v>328.99599999999998</v>
      </c>
      <c r="IY13" s="42">
        <v>369.1</v>
      </c>
      <c r="IZ13" s="42">
        <v>371.95800000000003</v>
      </c>
      <c r="JA13" s="42">
        <v>382.72700000000003</v>
      </c>
      <c r="JB13" s="42">
        <v>382.64699999999999</v>
      </c>
      <c r="JC13" s="42">
        <v>385.28900000000004</v>
      </c>
      <c r="JD13" s="42">
        <v>391.90600000000001</v>
      </c>
      <c r="JE13" s="42">
        <v>394.346</v>
      </c>
      <c r="JF13" s="42">
        <v>392.505</v>
      </c>
      <c r="JG13" s="42">
        <v>393.86399999999998</v>
      </c>
      <c r="JH13" s="42">
        <v>393.40499999999997</v>
      </c>
      <c r="JI13" s="42">
        <v>397.13600000000002</v>
      </c>
      <c r="JJ13" s="42">
        <v>399.34</v>
      </c>
      <c r="JK13" s="42">
        <v>392</v>
      </c>
      <c r="JL13" s="42">
        <v>376.58199999999999</v>
      </c>
      <c r="JM13" s="42">
        <v>379.95</v>
      </c>
      <c r="JN13" s="42">
        <v>378.274</v>
      </c>
      <c r="JO13" s="42">
        <v>390.89400000000001</v>
      </c>
      <c r="JP13" s="42">
        <v>394.68599999999998</v>
      </c>
      <c r="JQ13" s="42">
        <v>396.35</v>
      </c>
      <c r="JR13" s="42">
        <v>402.399</v>
      </c>
      <c r="JS13" s="42">
        <v>400.76299999999998</v>
      </c>
      <c r="JT13" s="42">
        <v>401.32400000000001</v>
      </c>
      <c r="JU13" s="42">
        <v>404.55399999999997</v>
      </c>
      <c r="JV13" s="42">
        <v>435.34800000000001</v>
      </c>
      <c r="JW13" s="42">
        <v>437.42500000000001</v>
      </c>
      <c r="JX13" s="42">
        <v>435.51900000000001</v>
      </c>
      <c r="JY13" s="42">
        <v>433.03699999999998</v>
      </c>
      <c r="JZ13" s="42">
        <v>431.47</v>
      </c>
      <c r="KA13" s="42">
        <v>423.01600000000002</v>
      </c>
      <c r="KB13" s="42">
        <v>478.483</v>
      </c>
      <c r="KC13" s="42">
        <v>470.303</v>
      </c>
      <c r="KD13" s="42">
        <v>472.39600000000002</v>
      </c>
      <c r="KE13" s="42">
        <v>474.39600000000002</v>
      </c>
      <c r="KF13" s="42">
        <v>472.18799999999999</v>
      </c>
      <c r="KG13" s="42">
        <v>471.44</v>
      </c>
      <c r="KH13" s="42">
        <v>471.63200000000001</v>
      </c>
      <c r="KI13" s="42">
        <v>472.19099999999997</v>
      </c>
      <c r="KJ13" s="42">
        <v>470.10599999999999</v>
      </c>
      <c r="KK13" s="42">
        <v>473.517</v>
      </c>
      <c r="KL13" s="42">
        <v>469.9</v>
      </c>
      <c r="KM13" s="42">
        <v>469.51600000000002</v>
      </c>
      <c r="KN13" s="42">
        <v>466.97500000000002</v>
      </c>
      <c r="KO13" s="42">
        <v>465.74299999999999</v>
      </c>
      <c r="KP13" s="42">
        <v>467.827</v>
      </c>
      <c r="KQ13" s="42">
        <v>462.899</v>
      </c>
      <c r="KR13" s="42">
        <v>459.98700000000002</v>
      </c>
      <c r="KS13" s="42">
        <v>457.411</v>
      </c>
      <c r="KT13" s="42">
        <v>455.29599999999999</v>
      </c>
      <c r="KU13" s="42">
        <v>455.15499999999997</v>
      </c>
      <c r="KV13" s="42">
        <v>475.86700000000002</v>
      </c>
      <c r="KW13" s="42">
        <v>455.66699999999997</v>
      </c>
      <c r="KX13" s="42">
        <v>455.02699999999999</v>
      </c>
      <c r="KY13" s="42">
        <v>457.89699999999999</v>
      </c>
      <c r="KZ13" s="42">
        <v>472.21699999999998</v>
      </c>
      <c r="LA13" s="42">
        <v>473.125</v>
      </c>
      <c r="LB13" s="42">
        <v>472.87400000000002</v>
      </c>
      <c r="LC13" s="42">
        <v>468.262</v>
      </c>
      <c r="LD13" s="42">
        <v>465.005</v>
      </c>
      <c r="LE13" s="42">
        <v>461.77</v>
      </c>
      <c r="LF13" s="42">
        <v>460.32900000000001</v>
      </c>
      <c r="LG13" s="42">
        <v>460.23500000000001</v>
      </c>
      <c r="LH13" s="42">
        <v>462.76100000000002</v>
      </c>
      <c r="LI13" s="42">
        <v>464.23700000000002</v>
      </c>
      <c r="LJ13" s="42">
        <v>464.62299999999999</v>
      </c>
      <c r="LK13" s="42">
        <v>470.52</v>
      </c>
      <c r="LL13" s="42">
        <v>470.3</v>
      </c>
      <c r="LM13" s="42">
        <v>472.28699999999998</v>
      </c>
      <c r="LN13" s="42">
        <v>474.73</v>
      </c>
      <c r="LO13" s="42">
        <v>464.32100000000003</v>
      </c>
      <c r="LP13" s="42">
        <v>460.15600000000001</v>
      </c>
      <c r="LQ13" s="42">
        <v>461.58100000000002</v>
      </c>
      <c r="LR13" s="42">
        <v>463.64400000000001</v>
      </c>
      <c r="LS13" s="42">
        <v>460.553</v>
      </c>
      <c r="LT13" s="42">
        <v>456.40600000000001</v>
      </c>
      <c r="LU13" s="42">
        <v>462.18099999999998</v>
      </c>
      <c r="LV13" s="42">
        <v>461.12299999999999</v>
      </c>
      <c r="LW13" s="42">
        <v>470.39100000000002</v>
      </c>
      <c r="LX13" s="42">
        <v>524.72900000000004</v>
      </c>
      <c r="LY13" s="42">
        <v>542.87400000000002</v>
      </c>
      <c r="LZ13" s="42">
        <v>527.29700000000003</v>
      </c>
      <c r="MA13" s="42">
        <v>524.18899999999996</v>
      </c>
      <c r="MB13" s="58">
        <v>525.63400000000001</v>
      </c>
      <c r="MC13" s="45">
        <v>539.08600000000001</v>
      </c>
    </row>
    <row r="14" spans="1:341" ht="14.1" customHeight="1" x14ac:dyDescent="0.2">
      <c r="A14" s="14" t="s">
        <v>18</v>
      </c>
      <c r="B14" s="21">
        <v>0.3</v>
      </c>
      <c r="C14" s="21">
        <v>0.1</v>
      </c>
      <c r="D14" s="21">
        <v>0.1</v>
      </c>
      <c r="E14" s="21">
        <v>0.2</v>
      </c>
      <c r="F14" s="21"/>
      <c r="G14" s="21"/>
      <c r="H14" s="21"/>
      <c r="I14" s="21"/>
      <c r="J14" s="21">
        <v>0.2</v>
      </c>
      <c r="K14" s="21"/>
      <c r="L14" s="21"/>
      <c r="M14" s="21"/>
      <c r="N14" s="21">
        <v>0.2</v>
      </c>
      <c r="O14" s="21">
        <v>0.21</v>
      </c>
      <c r="P14" s="21">
        <v>0.21</v>
      </c>
      <c r="Q14" s="21">
        <v>0.21</v>
      </c>
      <c r="R14" s="21">
        <v>0.17</v>
      </c>
      <c r="S14" s="21">
        <v>0.18</v>
      </c>
      <c r="T14" s="21">
        <v>0.21</v>
      </c>
      <c r="U14" s="21">
        <v>0.09</v>
      </c>
      <c r="V14" s="21">
        <v>0.09</v>
      </c>
      <c r="W14" s="21">
        <v>0.06</v>
      </c>
      <c r="X14" s="21">
        <v>0.09</v>
      </c>
      <c r="Y14" s="21">
        <v>0.24</v>
      </c>
      <c r="Z14" s="21">
        <v>0.28000000000000003</v>
      </c>
      <c r="AA14" s="21">
        <v>0.28000000000000003</v>
      </c>
      <c r="AB14" s="21">
        <v>0.22</v>
      </c>
      <c r="AC14" s="21">
        <v>0.28399999999999997</v>
      </c>
      <c r="AD14" s="21">
        <v>0.309</v>
      </c>
      <c r="AE14" s="21">
        <v>0.27100000000000002</v>
      </c>
      <c r="AF14" s="21">
        <v>0.28999999999999998</v>
      </c>
      <c r="AG14" s="21">
        <v>0.31</v>
      </c>
      <c r="AH14" s="21">
        <v>0.32</v>
      </c>
      <c r="AI14" s="21">
        <v>0.3</v>
      </c>
      <c r="AJ14" s="21">
        <v>0.31</v>
      </c>
      <c r="AK14" s="21">
        <v>3.34</v>
      </c>
      <c r="AL14" s="21">
        <v>5.86</v>
      </c>
      <c r="AM14" s="21">
        <v>7.24</v>
      </c>
      <c r="AN14" s="21">
        <v>5.59</v>
      </c>
      <c r="AO14" s="21">
        <v>5.44</v>
      </c>
      <c r="AP14" s="21">
        <v>6.82</v>
      </c>
      <c r="AQ14" s="21">
        <v>6.75</v>
      </c>
      <c r="AR14" s="21">
        <v>5.12</v>
      </c>
      <c r="AS14" s="21">
        <v>4.92</v>
      </c>
      <c r="AT14" s="21">
        <v>4.84</v>
      </c>
      <c r="AU14" s="21">
        <v>4.7300000000000004</v>
      </c>
      <c r="AV14" s="21">
        <v>4.5999999999999996</v>
      </c>
      <c r="AW14" s="21">
        <v>4.43</v>
      </c>
      <c r="AX14" s="21">
        <v>4.33</v>
      </c>
      <c r="AY14" s="21">
        <v>4.1500000000000004</v>
      </c>
      <c r="AZ14" s="21">
        <v>4.1500000000000004</v>
      </c>
      <c r="BA14" s="12">
        <v>3.93</v>
      </c>
      <c r="BB14" s="12">
        <v>3.74</v>
      </c>
      <c r="BC14" s="12">
        <v>3.74</v>
      </c>
      <c r="BD14" s="12">
        <v>3.51</v>
      </c>
      <c r="BE14" s="12">
        <v>4.8099999999999996</v>
      </c>
      <c r="BF14" s="12">
        <v>6.04</v>
      </c>
      <c r="BG14" s="12">
        <v>5.45</v>
      </c>
      <c r="BH14" s="12">
        <v>6.19</v>
      </c>
      <c r="BI14" s="12">
        <v>6.36</v>
      </c>
      <c r="BJ14" s="12">
        <v>6.07</v>
      </c>
      <c r="BK14" s="12">
        <v>7.72</v>
      </c>
      <c r="BL14" s="12">
        <v>5.65</v>
      </c>
      <c r="BM14" s="12">
        <v>5.59</v>
      </c>
      <c r="BN14" s="12">
        <v>5.51</v>
      </c>
      <c r="BO14" s="12">
        <v>5.26</v>
      </c>
      <c r="BP14" s="12">
        <v>4.9800000000000004</v>
      </c>
      <c r="BQ14" s="12">
        <v>4.6900000000000004</v>
      </c>
      <c r="BR14" s="12">
        <v>4.18</v>
      </c>
      <c r="BS14" s="12">
        <v>4.0199999999999996</v>
      </c>
      <c r="BT14" s="12">
        <v>3.76</v>
      </c>
      <c r="BU14" s="12">
        <v>4.21</v>
      </c>
      <c r="BV14" s="12">
        <v>6.5</v>
      </c>
      <c r="BW14" s="12">
        <v>7.72</v>
      </c>
      <c r="BX14" s="12">
        <v>7.63</v>
      </c>
      <c r="BY14" s="12">
        <v>9.6999999999999993</v>
      </c>
      <c r="BZ14" s="12">
        <v>6.59</v>
      </c>
      <c r="CA14" s="12">
        <v>7.21</v>
      </c>
      <c r="CB14" s="12">
        <v>9.42</v>
      </c>
      <c r="CC14" s="12">
        <v>9.26</v>
      </c>
      <c r="CD14" s="12">
        <v>9.1199999999999992</v>
      </c>
      <c r="CE14" s="12">
        <v>9.15</v>
      </c>
      <c r="CF14" s="12">
        <v>7.13</v>
      </c>
      <c r="CG14" s="12">
        <v>6.98</v>
      </c>
      <c r="CH14" s="12">
        <v>6.97</v>
      </c>
      <c r="CI14" s="12">
        <v>7.07</v>
      </c>
      <c r="CJ14" s="12">
        <v>7.08</v>
      </c>
      <c r="CK14" s="12">
        <v>7.26</v>
      </c>
      <c r="CL14" s="12">
        <v>6.81</v>
      </c>
      <c r="CM14" s="12">
        <v>6.66</v>
      </c>
      <c r="CN14" s="12">
        <v>6.51</v>
      </c>
      <c r="CO14" s="12">
        <v>6.41</v>
      </c>
      <c r="CP14" s="12">
        <v>6.33</v>
      </c>
      <c r="CQ14" s="12">
        <v>6.27</v>
      </c>
      <c r="CR14" s="12">
        <v>6.26</v>
      </c>
      <c r="CS14" s="12">
        <v>6.04</v>
      </c>
      <c r="CT14" s="12">
        <v>6.3</v>
      </c>
      <c r="CU14" s="12">
        <v>6.04</v>
      </c>
      <c r="CV14" s="12">
        <v>6.23</v>
      </c>
      <c r="CW14" s="12">
        <v>6.41</v>
      </c>
      <c r="CX14" s="12">
        <v>6.04</v>
      </c>
      <c r="CY14" s="12">
        <v>5.62</v>
      </c>
      <c r="CZ14" s="12">
        <v>5.24</v>
      </c>
      <c r="DA14" s="12">
        <v>4.78</v>
      </c>
      <c r="DB14" s="12">
        <v>4.71</v>
      </c>
      <c r="DC14" s="12">
        <v>4.58</v>
      </c>
      <c r="DD14" s="12">
        <v>4.32</v>
      </c>
      <c r="DE14" s="12">
        <v>4.72</v>
      </c>
      <c r="DF14" s="12">
        <v>4.76</v>
      </c>
      <c r="DG14" s="12">
        <v>4.49</v>
      </c>
      <c r="DH14" s="12">
        <v>4.63</v>
      </c>
      <c r="DI14" s="12">
        <v>4.83</v>
      </c>
      <c r="DJ14" s="12">
        <v>4.74</v>
      </c>
      <c r="DK14" s="12">
        <v>5.17</v>
      </c>
      <c r="DL14" s="12">
        <v>5.21</v>
      </c>
      <c r="DM14" s="12">
        <v>4.49</v>
      </c>
      <c r="DN14" s="12">
        <v>4.66</v>
      </c>
      <c r="DO14" s="12">
        <v>5.1100000000000003</v>
      </c>
      <c r="DP14" s="12">
        <v>5.33</v>
      </c>
      <c r="DQ14" s="21">
        <v>4.8</v>
      </c>
      <c r="DR14" s="21">
        <v>4.7</v>
      </c>
      <c r="DS14" s="21">
        <v>4.66</v>
      </c>
      <c r="DT14" s="21">
        <v>4.72</v>
      </c>
      <c r="DU14" s="21">
        <v>4.3600000000000003</v>
      </c>
      <c r="DV14" s="21">
        <v>4.99</v>
      </c>
      <c r="DW14" s="21">
        <v>5.27</v>
      </c>
      <c r="DX14" s="21">
        <v>5.17</v>
      </c>
      <c r="DY14" s="21">
        <v>5.58</v>
      </c>
      <c r="DZ14" s="21">
        <v>5.56</v>
      </c>
      <c r="EA14" s="21">
        <v>5.1100000000000003</v>
      </c>
      <c r="EB14" s="21">
        <v>5.45</v>
      </c>
      <c r="EC14" s="21">
        <v>7.12</v>
      </c>
      <c r="ED14" s="21">
        <v>5.96</v>
      </c>
      <c r="EE14" s="21">
        <v>7.32</v>
      </c>
      <c r="EF14" s="21">
        <v>5.62</v>
      </c>
      <c r="EG14" s="21">
        <v>5.98</v>
      </c>
      <c r="EH14" s="21">
        <v>7.72</v>
      </c>
      <c r="EI14" s="21">
        <v>9.17</v>
      </c>
      <c r="EJ14" s="21">
        <v>6.88</v>
      </c>
      <c r="EK14" s="21">
        <v>8.91</v>
      </c>
      <c r="EL14" s="21">
        <v>9.7100000000000009</v>
      </c>
      <c r="EM14" s="21">
        <v>9.0500000000000007</v>
      </c>
      <c r="EN14" s="21">
        <v>10.029999999999999</v>
      </c>
      <c r="EO14" s="21">
        <v>15.53</v>
      </c>
      <c r="EP14" s="21">
        <v>17.36</v>
      </c>
      <c r="EQ14" s="21">
        <v>16.2</v>
      </c>
      <c r="ER14" s="21">
        <v>14.8</v>
      </c>
      <c r="ES14" s="21">
        <v>26.09</v>
      </c>
      <c r="ET14" s="21">
        <v>26.66</v>
      </c>
      <c r="EU14" s="21">
        <v>24.99</v>
      </c>
      <c r="EV14" s="21">
        <v>26.11</v>
      </c>
      <c r="EW14" s="21">
        <v>26.47</v>
      </c>
      <c r="EX14" s="21">
        <v>26.33</v>
      </c>
      <c r="EY14" s="21">
        <v>16.27</v>
      </c>
      <c r="EZ14" s="21">
        <v>24.89</v>
      </c>
      <c r="FA14" s="21">
        <v>26.094999999999999</v>
      </c>
      <c r="FB14" s="21">
        <v>26.53</v>
      </c>
      <c r="FC14" s="21">
        <v>23.84</v>
      </c>
      <c r="FD14" s="21">
        <v>23.354999999999997</v>
      </c>
      <c r="FE14" s="21">
        <v>14.07</v>
      </c>
      <c r="FF14" s="21">
        <v>13.95</v>
      </c>
      <c r="FG14" s="21">
        <v>12.53</v>
      </c>
      <c r="FH14" s="21">
        <v>14.99</v>
      </c>
      <c r="FI14" s="21">
        <v>15.3</v>
      </c>
      <c r="FJ14" s="21">
        <v>15.04</v>
      </c>
      <c r="FK14" s="21">
        <v>11.15</v>
      </c>
      <c r="FL14" s="21">
        <v>11.41</v>
      </c>
      <c r="FM14" s="21">
        <v>11.03</v>
      </c>
      <c r="FN14" s="21">
        <v>11.01</v>
      </c>
      <c r="FO14" s="21">
        <v>10.82</v>
      </c>
      <c r="FP14" s="21">
        <v>10.79</v>
      </c>
      <c r="FQ14" s="21">
        <v>11.54</v>
      </c>
      <c r="FR14" s="21">
        <v>11.545999999999999</v>
      </c>
      <c r="FS14" s="21">
        <v>11.47</v>
      </c>
      <c r="FT14" s="21">
        <v>11.547999999999998</v>
      </c>
      <c r="FU14" s="21">
        <v>19.510000000000002</v>
      </c>
      <c r="FV14" s="21">
        <v>12.32</v>
      </c>
      <c r="FW14" s="21">
        <v>12.678999999999998</v>
      </c>
      <c r="FX14" s="21">
        <v>12.33</v>
      </c>
      <c r="FY14" s="21">
        <v>13.734999999999999</v>
      </c>
      <c r="FZ14" s="21">
        <v>13.701000000000001</v>
      </c>
      <c r="GA14" s="21">
        <v>13.75</v>
      </c>
      <c r="GB14" s="21">
        <v>11.324</v>
      </c>
      <c r="GC14" s="21">
        <v>11.965</v>
      </c>
      <c r="GD14" s="21">
        <v>13.545</v>
      </c>
      <c r="GE14" s="21">
        <v>10.39</v>
      </c>
      <c r="GF14" s="21">
        <v>10.819000000000001</v>
      </c>
      <c r="GG14" s="21">
        <v>10.83</v>
      </c>
      <c r="GH14" s="21">
        <v>9.7140000000000004</v>
      </c>
      <c r="GI14" s="21">
        <v>9.5909999999999993</v>
      </c>
      <c r="GJ14" s="21">
        <v>16.957999999999998</v>
      </c>
      <c r="GK14" s="21">
        <v>16.341999999999999</v>
      </c>
      <c r="GL14" s="21">
        <v>9.2569999999999997</v>
      </c>
      <c r="GM14" s="21">
        <v>16.556000000000001</v>
      </c>
      <c r="GN14" s="21">
        <v>17.157</v>
      </c>
      <c r="GO14" s="21">
        <v>17.664999999999999</v>
      </c>
      <c r="GP14" s="21">
        <v>17.558</v>
      </c>
      <c r="GQ14" s="21">
        <v>17.175000000000001</v>
      </c>
      <c r="GR14" s="21">
        <v>17.09</v>
      </c>
      <c r="GS14" s="21">
        <v>17.439</v>
      </c>
      <c r="GT14" s="21">
        <v>17.079000000000001</v>
      </c>
      <c r="GU14" s="21">
        <v>10.303000000000001</v>
      </c>
      <c r="GV14" s="21">
        <v>10.23</v>
      </c>
      <c r="GW14" s="21">
        <v>10.205</v>
      </c>
      <c r="GX14" s="21">
        <v>10.692</v>
      </c>
      <c r="GY14" s="21">
        <v>10.683</v>
      </c>
      <c r="GZ14" s="21">
        <v>9.9990000000000006</v>
      </c>
      <c r="HA14" s="21">
        <v>9.9580000000000002</v>
      </c>
      <c r="HB14" s="21">
        <v>9.9350000000000005</v>
      </c>
      <c r="HC14" s="21">
        <v>9.1379999999999999</v>
      </c>
      <c r="HD14" s="21">
        <v>9.8369999999999997</v>
      </c>
      <c r="HE14" s="21">
        <v>10.302</v>
      </c>
      <c r="HF14" s="21">
        <v>10.28</v>
      </c>
      <c r="HG14" s="21">
        <v>10.358000000000001</v>
      </c>
      <c r="HH14" s="21">
        <v>10.188000000000001</v>
      </c>
      <c r="HI14" s="21">
        <v>10.148</v>
      </c>
      <c r="HJ14" s="21">
        <v>15.938000000000001</v>
      </c>
      <c r="HK14" s="21">
        <v>19.901</v>
      </c>
      <c r="HL14" s="21">
        <v>13.286999999999999</v>
      </c>
      <c r="HM14" s="21">
        <v>21.106000000000002</v>
      </c>
      <c r="HN14" s="21">
        <v>10.654</v>
      </c>
      <c r="HO14" s="21">
        <v>7.5810000000000004</v>
      </c>
      <c r="HP14" s="21">
        <v>7.6670000000000007</v>
      </c>
      <c r="HQ14" s="21">
        <v>9.0399999999999991</v>
      </c>
      <c r="HR14" s="21">
        <v>9.1539999999999999</v>
      </c>
      <c r="HS14" s="21">
        <v>8.0609999999999999</v>
      </c>
      <c r="HT14" s="21">
        <v>8.1</v>
      </c>
      <c r="HU14" s="21">
        <v>8.8110000000000017</v>
      </c>
      <c r="HV14" s="21">
        <v>7.5010000000000003</v>
      </c>
      <c r="HW14" s="21">
        <v>7.4240000000000004</v>
      </c>
      <c r="HX14" s="21">
        <v>8.0400000000000009</v>
      </c>
      <c r="HY14" s="21">
        <v>7.9779999999999998</v>
      </c>
      <c r="HZ14" s="21">
        <v>10.443999999999999</v>
      </c>
      <c r="IA14" s="21">
        <v>10.417</v>
      </c>
      <c r="IB14" s="21">
        <v>10.464</v>
      </c>
      <c r="IC14" s="21">
        <v>10.971</v>
      </c>
      <c r="ID14" s="21">
        <v>7.4959999999999996</v>
      </c>
      <c r="IE14" s="21">
        <v>8.173</v>
      </c>
      <c r="IF14" s="21">
        <v>8.6349999999999998</v>
      </c>
      <c r="IG14" s="21">
        <v>8.5009999999999994</v>
      </c>
      <c r="IH14" s="21">
        <v>9.5839999999999996</v>
      </c>
      <c r="II14" s="21">
        <v>10.223000000000001</v>
      </c>
      <c r="IJ14" s="21">
        <v>9.9589999999999996</v>
      </c>
      <c r="IK14" s="21">
        <v>10.099</v>
      </c>
      <c r="IL14" s="21">
        <v>9.8789999999999996</v>
      </c>
      <c r="IM14" s="21">
        <v>10.221</v>
      </c>
      <c r="IN14" s="21">
        <v>10.185</v>
      </c>
      <c r="IO14" s="42">
        <v>10.462</v>
      </c>
      <c r="IP14" s="42">
        <v>10.494</v>
      </c>
      <c r="IQ14" s="42">
        <v>10.961</v>
      </c>
      <c r="IR14" s="42">
        <v>10.445</v>
      </c>
      <c r="IS14" s="42">
        <v>10.558</v>
      </c>
      <c r="IT14" s="42">
        <v>10.294</v>
      </c>
      <c r="IU14" s="42">
        <v>10.356999999999999</v>
      </c>
      <c r="IV14" s="42">
        <v>10.436</v>
      </c>
      <c r="IW14" s="42">
        <v>10.356</v>
      </c>
      <c r="IX14" s="42">
        <v>10.853999999999999</v>
      </c>
      <c r="IY14" s="42">
        <v>10.695999999999998</v>
      </c>
      <c r="IZ14" s="42">
        <v>10.624000000000001</v>
      </c>
      <c r="JA14" s="42">
        <v>10.58</v>
      </c>
      <c r="JB14" s="42">
        <v>10.478</v>
      </c>
      <c r="JC14" s="42">
        <v>10.415000000000001</v>
      </c>
      <c r="JD14" s="42">
        <v>10.531000000000001</v>
      </c>
      <c r="JE14" s="42">
        <v>10.504000000000001</v>
      </c>
      <c r="JF14" s="42">
        <v>10.468</v>
      </c>
      <c r="JG14" s="42">
        <v>10.464</v>
      </c>
      <c r="JH14" s="42">
        <v>10.276999999999999</v>
      </c>
      <c r="JI14" s="42">
        <v>10.516999999999999</v>
      </c>
      <c r="JJ14" s="42">
        <v>10.54</v>
      </c>
      <c r="JK14" s="42">
        <v>10.28</v>
      </c>
      <c r="JL14" s="42">
        <v>27.012</v>
      </c>
      <c r="JM14" s="42">
        <v>27.04</v>
      </c>
      <c r="JN14" s="42">
        <v>26.998000000000001</v>
      </c>
      <c r="JO14" s="42">
        <v>20.908999999999999</v>
      </c>
      <c r="JP14" s="42">
        <v>21.268999999999998</v>
      </c>
      <c r="JQ14" s="42">
        <v>23.44</v>
      </c>
      <c r="JR14" s="42">
        <v>24.187999999999999</v>
      </c>
      <c r="JS14" s="42">
        <v>24.387</v>
      </c>
      <c r="JT14" s="42">
        <v>24.335999999999999</v>
      </c>
      <c r="JU14" s="42">
        <v>24.363</v>
      </c>
      <c r="JV14" s="42">
        <v>10.959</v>
      </c>
      <c r="JW14" s="42">
        <v>10.336</v>
      </c>
      <c r="JX14" s="42">
        <v>10.298</v>
      </c>
      <c r="JY14" s="42">
        <v>8.8089999999999993</v>
      </c>
      <c r="JZ14" s="42">
        <v>8.9700000000000006</v>
      </c>
      <c r="KA14" s="42">
        <v>9.2309999999999999</v>
      </c>
      <c r="KB14" s="42">
        <v>9.3420000000000005</v>
      </c>
      <c r="KC14" s="42">
        <v>10.414999999999999</v>
      </c>
      <c r="KD14" s="42">
        <v>10.243</v>
      </c>
      <c r="KE14" s="42">
        <v>15.988</v>
      </c>
      <c r="KF14" s="42">
        <v>16.302</v>
      </c>
      <c r="KG14" s="42">
        <v>16.440000000000001</v>
      </c>
      <c r="KH14" s="42">
        <v>14.43</v>
      </c>
      <c r="KI14" s="42">
        <v>14.371</v>
      </c>
      <c r="KJ14" s="42">
        <v>14.202999999999999</v>
      </c>
      <c r="KK14" s="42">
        <v>14.465</v>
      </c>
      <c r="KL14" s="42">
        <v>14.763999999999999</v>
      </c>
      <c r="KM14" s="42">
        <v>14.837999999999999</v>
      </c>
      <c r="KN14" s="42">
        <v>14.69</v>
      </c>
      <c r="KO14" s="42">
        <v>15.019</v>
      </c>
      <c r="KP14" s="42">
        <v>14.943</v>
      </c>
      <c r="KQ14" s="42">
        <v>14.637</v>
      </c>
      <c r="KR14" s="42">
        <v>15.039</v>
      </c>
      <c r="KS14" s="42">
        <v>15.167999999999999</v>
      </c>
      <c r="KT14" s="42">
        <v>15.077999999999999</v>
      </c>
      <c r="KU14" s="42">
        <v>13.535</v>
      </c>
      <c r="KV14" s="42">
        <v>13.664999999999999</v>
      </c>
      <c r="KW14" s="42">
        <v>13.481999999999999</v>
      </c>
      <c r="KX14" s="42">
        <v>13.884</v>
      </c>
      <c r="KY14" s="42">
        <v>13.808</v>
      </c>
      <c r="KZ14" s="42">
        <v>13.616</v>
      </c>
      <c r="LA14" s="42">
        <v>13.619</v>
      </c>
      <c r="LB14" s="42">
        <v>13.457000000000001</v>
      </c>
      <c r="LC14" s="42">
        <v>13.582000000000001</v>
      </c>
      <c r="LD14" s="42">
        <v>13.45</v>
      </c>
      <c r="LE14" s="42">
        <v>13.483000000000001</v>
      </c>
      <c r="LF14" s="42">
        <v>13.319000000000001</v>
      </c>
      <c r="LG14" s="42">
        <v>13.513999999999999</v>
      </c>
      <c r="LH14" s="42">
        <v>13.567</v>
      </c>
      <c r="LI14" s="42">
        <v>14.975</v>
      </c>
      <c r="LJ14" s="42">
        <v>14.914</v>
      </c>
      <c r="LK14" s="42">
        <v>14.922000000000001</v>
      </c>
      <c r="LL14" s="42">
        <v>14.827</v>
      </c>
      <c r="LM14" s="42">
        <v>9.4629999999999992</v>
      </c>
      <c r="LN14" s="42">
        <v>9.0340000000000007</v>
      </c>
      <c r="LO14" s="42">
        <v>9.1519999999999992</v>
      </c>
      <c r="LP14" s="42">
        <v>9.532</v>
      </c>
      <c r="LQ14" s="42">
        <v>9.4879999999999995</v>
      </c>
      <c r="LR14" s="42">
        <v>9.5630000000000006</v>
      </c>
      <c r="LS14" s="42">
        <v>9.673</v>
      </c>
      <c r="LT14" s="42">
        <v>9.1539999999999999</v>
      </c>
      <c r="LU14" s="42">
        <v>9.3130000000000006</v>
      </c>
      <c r="LV14" s="42">
        <v>9.2959999999999994</v>
      </c>
      <c r="LW14" s="42">
        <v>13.273</v>
      </c>
      <c r="LX14" s="42">
        <v>13.170999999999999</v>
      </c>
      <c r="LY14" s="42">
        <v>13.991</v>
      </c>
      <c r="LZ14" s="42">
        <v>14.031000000000001</v>
      </c>
      <c r="MA14" s="42">
        <v>13.879</v>
      </c>
      <c r="MB14" s="58">
        <v>16.015000000000001</v>
      </c>
      <c r="MC14" s="45">
        <v>16.062000000000001</v>
      </c>
    </row>
    <row r="15" spans="1:341" ht="14.1" customHeight="1" x14ac:dyDescent="0.2">
      <c r="A15" s="14" t="s">
        <v>19</v>
      </c>
      <c r="B15" s="21">
        <v>32.6</v>
      </c>
      <c r="C15" s="21">
        <f>11.6+0.5</f>
        <v>12.1</v>
      </c>
      <c r="D15" s="21">
        <f>13.4+1.66</f>
        <v>15.06</v>
      </c>
      <c r="E15" s="21">
        <v>20.7</v>
      </c>
      <c r="F15" s="21">
        <v>17.7</v>
      </c>
      <c r="G15" s="21">
        <v>16</v>
      </c>
      <c r="H15" s="21">
        <v>16.5</v>
      </c>
      <c r="I15" s="21">
        <v>16.8</v>
      </c>
      <c r="J15" s="21">
        <v>16.8</v>
      </c>
      <c r="K15" s="21">
        <v>16.2</v>
      </c>
      <c r="L15" s="21">
        <v>16.600000000000001</v>
      </c>
      <c r="M15" s="21">
        <v>17.22</v>
      </c>
      <c r="N15" s="21">
        <v>16.690000000000001</v>
      </c>
      <c r="O15" s="21">
        <v>15.39</v>
      </c>
      <c r="P15" s="21">
        <v>14.5</v>
      </c>
      <c r="Q15" s="21">
        <v>13.13</v>
      </c>
      <c r="R15" s="21">
        <v>13.48</v>
      </c>
      <c r="S15" s="21">
        <v>13.98</v>
      </c>
      <c r="T15" s="21">
        <v>14.1</v>
      </c>
      <c r="U15" s="21">
        <v>14.04</v>
      </c>
      <c r="V15" s="21">
        <v>14.82</v>
      </c>
      <c r="W15" s="21">
        <v>20.52</v>
      </c>
      <c r="X15" s="21">
        <v>18.600000000000001</v>
      </c>
      <c r="Y15" s="21">
        <v>20.75</v>
      </c>
      <c r="Z15" s="21">
        <v>22.78</v>
      </c>
      <c r="AA15" s="21">
        <v>21.56</v>
      </c>
      <c r="AB15" s="21">
        <v>22.13</v>
      </c>
      <c r="AC15" s="21">
        <v>22.382999999999999</v>
      </c>
      <c r="AD15" s="21">
        <v>25.823</v>
      </c>
      <c r="AE15" s="21">
        <v>24.654</v>
      </c>
      <c r="AF15" s="21">
        <v>28.673999999999999</v>
      </c>
      <c r="AG15" s="21">
        <v>28.64</v>
      </c>
      <c r="AH15" s="21">
        <v>28.89</v>
      </c>
      <c r="AI15" s="21">
        <v>29.4</v>
      </c>
      <c r="AJ15" s="21">
        <v>31.54</v>
      </c>
      <c r="AK15" s="21">
        <v>32.409999999999997</v>
      </c>
      <c r="AL15" s="21">
        <v>33.04</v>
      </c>
      <c r="AM15" s="21">
        <v>31.55</v>
      </c>
      <c r="AN15" s="21">
        <v>34.44</v>
      </c>
      <c r="AO15" s="21">
        <v>33.51</v>
      </c>
      <c r="AP15" s="21">
        <v>31.76</v>
      </c>
      <c r="AQ15" s="21">
        <v>32.65</v>
      </c>
      <c r="AR15" s="21">
        <v>34.01</v>
      </c>
      <c r="AS15" s="21">
        <v>33.97</v>
      </c>
      <c r="AT15" s="21">
        <v>36.39</v>
      </c>
      <c r="AU15" s="21">
        <v>35.229999999999997</v>
      </c>
      <c r="AV15" s="21">
        <v>34.880000000000003</v>
      </c>
      <c r="AW15" s="21">
        <v>38.200000000000003</v>
      </c>
      <c r="AX15" s="21">
        <v>39.78</v>
      </c>
      <c r="AY15" s="21">
        <v>43.44</v>
      </c>
      <c r="AZ15" s="21">
        <v>44.57</v>
      </c>
      <c r="BA15" s="12">
        <v>47.44</v>
      </c>
      <c r="BB15" s="12">
        <v>45.83</v>
      </c>
      <c r="BC15" s="12">
        <v>45.71</v>
      </c>
      <c r="BD15" s="12">
        <v>48.2</v>
      </c>
      <c r="BE15" s="12">
        <v>46.57</v>
      </c>
      <c r="BF15" s="12">
        <v>48.04</v>
      </c>
      <c r="BG15" s="12">
        <v>45.98</v>
      </c>
      <c r="BH15" s="21">
        <v>49</v>
      </c>
      <c r="BI15" s="21">
        <v>48.14</v>
      </c>
      <c r="BJ15" s="21">
        <v>50.32</v>
      </c>
      <c r="BK15" s="21">
        <v>51.83</v>
      </c>
      <c r="BL15" s="21">
        <v>51.48</v>
      </c>
      <c r="BM15" s="21">
        <v>51</v>
      </c>
      <c r="BN15" s="21">
        <v>51.85</v>
      </c>
      <c r="BO15" s="21">
        <v>53.32</v>
      </c>
      <c r="BP15" s="21">
        <v>51.61</v>
      </c>
      <c r="BQ15" s="12">
        <v>53.26</v>
      </c>
      <c r="BR15" s="12">
        <v>52.96</v>
      </c>
      <c r="BS15" s="12">
        <v>48.56</v>
      </c>
      <c r="BT15" s="12">
        <v>50.07</v>
      </c>
      <c r="BU15" s="12">
        <v>50.77</v>
      </c>
      <c r="BV15" s="12">
        <v>50.62</v>
      </c>
      <c r="BW15" s="12">
        <v>53.36</v>
      </c>
      <c r="BX15" s="24">
        <v>51.06</v>
      </c>
      <c r="BY15" s="12">
        <v>62.23</v>
      </c>
      <c r="BZ15" s="12">
        <v>62.34</v>
      </c>
      <c r="CA15" s="12">
        <v>67.13</v>
      </c>
      <c r="CB15" s="12">
        <v>69.33</v>
      </c>
      <c r="CC15" s="12">
        <v>74.14</v>
      </c>
      <c r="CD15" s="12">
        <v>72.459999999999994</v>
      </c>
      <c r="CE15" s="12">
        <v>73.03</v>
      </c>
      <c r="CF15" s="12">
        <v>73.760000000000005</v>
      </c>
      <c r="CG15" s="12">
        <v>74.14</v>
      </c>
      <c r="CH15" s="12">
        <v>73.44</v>
      </c>
      <c r="CI15" s="12">
        <v>72.88</v>
      </c>
      <c r="CJ15" s="12">
        <v>71.98</v>
      </c>
      <c r="CK15" s="12">
        <v>73.38</v>
      </c>
      <c r="CL15" s="12">
        <v>70.209999999999994</v>
      </c>
      <c r="CM15" s="12">
        <v>70.41</v>
      </c>
      <c r="CN15" s="12">
        <v>71.319999999999993</v>
      </c>
      <c r="CO15" s="12">
        <v>73.56</v>
      </c>
      <c r="CP15" s="12">
        <v>73.2</v>
      </c>
      <c r="CQ15" s="12">
        <v>70.319999999999993</v>
      </c>
      <c r="CR15" s="12">
        <v>69.400000000000006</v>
      </c>
      <c r="CS15" s="12">
        <v>71.63</v>
      </c>
      <c r="CT15" s="12">
        <v>75.83</v>
      </c>
      <c r="CU15" s="12">
        <v>72.849999999999994</v>
      </c>
      <c r="CV15" s="12">
        <v>76.56</v>
      </c>
      <c r="CW15" s="12">
        <v>79.03</v>
      </c>
      <c r="CX15" s="12">
        <v>78.73</v>
      </c>
      <c r="CY15" s="12">
        <v>77.73</v>
      </c>
      <c r="CZ15" s="12">
        <v>76.58</v>
      </c>
      <c r="DA15" s="12">
        <v>78.069999999999993</v>
      </c>
      <c r="DB15" s="12">
        <v>72.88</v>
      </c>
      <c r="DC15" s="12">
        <v>74.63</v>
      </c>
      <c r="DD15" s="12">
        <v>75.84</v>
      </c>
      <c r="DE15" s="12">
        <v>75.67</v>
      </c>
      <c r="DF15" s="12">
        <v>80.13</v>
      </c>
      <c r="DG15" s="12">
        <v>81.180000000000007</v>
      </c>
      <c r="DH15" s="12">
        <v>81.150000000000006</v>
      </c>
      <c r="DI15" s="12">
        <v>83.71</v>
      </c>
      <c r="DJ15" s="12">
        <v>85.88</v>
      </c>
      <c r="DK15" s="12">
        <v>85.54</v>
      </c>
      <c r="DL15" s="12">
        <v>87.16</v>
      </c>
      <c r="DM15" s="12">
        <v>90.16</v>
      </c>
      <c r="DN15" s="12">
        <v>89.42</v>
      </c>
      <c r="DO15" s="12">
        <v>90.42</v>
      </c>
      <c r="DP15" s="12">
        <v>93.2</v>
      </c>
      <c r="DQ15" s="12">
        <v>97.02</v>
      </c>
      <c r="DR15" s="12">
        <v>97.96</v>
      </c>
      <c r="DS15" s="12">
        <v>99.88</v>
      </c>
      <c r="DT15" s="12">
        <v>101.52</v>
      </c>
      <c r="DU15" s="12">
        <v>99.57</v>
      </c>
      <c r="DV15" s="21">
        <v>105.59</v>
      </c>
      <c r="DW15" s="21">
        <v>108.52</v>
      </c>
      <c r="DX15" s="21">
        <v>108.26</v>
      </c>
      <c r="DY15" s="21">
        <v>108.45</v>
      </c>
      <c r="DZ15" s="21">
        <v>111.32</v>
      </c>
      <c r="EA15" s="21">
        <v>106.49</v>
      </c>
      <c r="EB15" s="21">
        <v>114.35</v>
      </c>
      <c r="EC15" s="21">
        <v>99.54</v>
      </c>
      <c r="ED15" s="21">
        <v>90.28</v>
      </c>
      <c r="EE15" s="21">
        <v>111.54</v>
      </c>
      <c r="EF15" s="21">
        <v>105.27</v>
      </c>
      <c r="EG15" s="21">
        <v>108.99</v>
      </c>
      <c r="EH15" s="21">
        <v>95.54</v>
      </c>
      <c r="EI15" s="21">
        <v>104.1</v>
      </c>
      <c r="EJ15" s="21">
        <v>99.72</v>
      </c>
      <c r="EK15" s="21">
        <v>98.64</v>
      </c>
      <c r="EL15" s="21">
        <v>99.91</v>
      </c>
      <c r="EM15" s="21">
        <v>98.93</v>
      </c>
      <c r="EN15" s="21">
        <v>108.98</v>
      </c>
      <c r="EO15" s="21">
        <v>109.75</v>
      </c>
      <c r="EP15" s="21">
        <v>119.57</v>
      </c>
      <c r="EQ15" s="21">
        <v>114.2</v>
      </c>
      <c r="ER15" s="21">
        <v>120.54</v>
      </c>
      <c r="ES15" s="21">
        <v>109.67</v>
      </c>
      <c r="ET15" s="21">
        <v>112.84</v>
      </c>
      <c r="EU15" s="21">
        <v>111.21</v>
      </c>
      <c r="EV15" s="21">
        <v>109.99</v>
      </c>
      <c r="EW15" s="21">
        <v>114.48</v>
      </c>
      <c r="EX15" s="21">
        <v>105.95</v>
      </c>
      <c r="EY15" s="21">
        <v>106.06</v>
      </c>
      <c r="EZ15" s="21">
        <v>107.92</v>
      </c>
      <c r="FA15" s="21">
        <v>112.25</v>
      </c>
      <c r="FB15" s="21">
        <v>104.47</v>
      </c>
      <c r="FC15" s="21">
        <v>96.99</v>
      </c>
      <c r="FD15" s="21">
        <v>100.866</v>
      </c>
      <c r="FE15" s="21">
        <v>106.03</v>
      </c>
      <c r="FF15" s="21">
        <v>106.5</v>
      </c>
      <c r="FG15" s="21">
        <v>100.89</v>
      </c>
      <c r="FH15" s="21">
        <v>107.68</v>
      </c>
      <c r="FI15" s="21">
        <v>108.02</v>
      </c>
      <c r="FJ15" s="21">
        <v>108.31</v>
      </c>
      <c r="FK15" s="21">
        <v>108.76</v>
      </c>
      <c r="FL15" s="21">
        <v>111.22</v>
      </c>
      <c r="FM15" s="21">
        <v>107.4</v>
      </c>
      <c r="FN15" s="21">
        <v>114.08</v>
      </c>
      <c r="FO15" s="21">
        <v>115.9</v>
      </c>
      <c r="FP15" s="21">
        <v>114.89</v>
      </c>
      <c r="FQ15" s="21">
        <v>113.37</v>
      </c>
      <c r="FR15" s="21">
        <v>110.35</v>
      </c>
      <c r="FS15" s="21">
        <v>114.08</v>
      </c>
      <c r="FT15" s="21">
        <v>106.35</v>
      </c>
      <c r="FU15" s="21">
        <v>107.71</v>
      </c>
      <c r="FV15" s="21">
        <v>112.59</v>
      </c>
      <c r="FW15" s="21">
        <v>107.54399999999998</v>
      </c>
      <c r="FX15" s="21">
        <v>109.62</v>
      </c>
      <c r="FY15" s="21">
        <v>107.714</v>
      </c>
      <c r="FZ15" s="21">
        <v>107.309</v>
      </c>
      <c r="GA15" s="21">
        <v>107.05</v>
      </c>
      <c r="GB15" s="21">
        <v>108.134</v>
      </c>
      <c r="GC15" s="21">
        <v>109.40600000000001</v>
      </c>
      <c r="GD15" s="21">
        <v>106.363</v>
      </c>
      <c r="GE15" s="21">
        <v>106.5</v>
      </c>
      <c r="GF15" s="21">
        <v>108.458</v>
      </c>
      <c r="GG15" s="21">
        <v>107.532</v>
      </c>
      <c r="GH15" s="21">
        <v>102.91</v>
      </c>
      <c r="GI15" s="21">
        <v>101.70699999999999</v>
      </c>
      <c r="GJ15" s="21">
        <v>107.571</v>
      </c>
      <c r="GK15" s="21">
        <v>110.499</v>
      </c>
      <c r="GL15" s="21">
        <v>112.123</v>
      </c>
      <c r="GM15" s="21">
        <v>114.977</v>
      </c>
      <c r="GN15" s="21">
        <v>116.44</v>
      </c>
      <c r="GO15" s="21">
        <v>119.94</v>
      </c>
      <c r="GP15" s="21">
        <v>117.629</v>
      </c>
      <c r="GQ15" s="21">
        <v>117.49299999999999</v>
      </c>
      <c r="GR15" s="21">
        <v>115.248</v>
      </c>
      <c r="GS15" s="21">
        <v>113.32899999999999</v>
      </c>
      <c r="GT15" s="21">
        <v>113.675</v>
      </c>
      <c r="GU15" s="21">
        <v>126.34699999999999</v>
      </c>
      <c r="GV15" s="21">
        <v>130.172</v>
      </c>
      <c r="GW15" s="21">
        <v>131.60900000000001</v>
      </c>
      <c r="GX15" s="21">
        <v>133.161</v>
      </c>
      <c r="GY15" s="21">
        <v>136.94499999999999</v>
      </c>
      <c r="GZ15" s="21">
        <v>119.026</v>
      </c>
      <c r="HA15" s="21">
        <v>139.047</v>
      </c>
      <c r="HB15" s="21">
        <v>137.803</v>
      </c>
      <c r="HC15" s="21">
        <v>140.18100000000001</v>
      </c>
      <c r="HD15" s="21">
        <v>138.27000000000001</v>
      </c>
      <c r="HE15" s="21">
        <v>136.48099999999999</v>
      </c>
      <c r="HF15" s="21">
        <v>136.44</v>
      </c>
      <c r="HG15" s="21">
        <v>136.79400000000001</v>
      </c>
      <c r="HH15" s="21">
        <v>136.41499999999999</v>
      </c>
      <c r="HI15" s="21">
        <v>139.53200000000001</v>
      </c>
      <c r="HJ15" s="21">
        <v>140.583</v>
      </c>
      <c r="HK15" s="21">
        <v>140.60900000000001</v>
      </c>
      <c r="HL15" s="21">
        <v>147.268</v>
      </c>
      <c r="HM15" s="21">
        <v>147.74799999999999</v>
      </c>
      <c r="HN15" s="21">
        <v>147.249</v>
      </c>
      <c r="HO15" s="21">
        <v>154.21099999999998</v>
      </c>
      <c r="HP15" s="21">
        <v>151.05000000000001</v>
      </c>
      <c r="HQ15" s="21">
        <v>158.43499999999997</v>
      </c>
      <c r="HR15" s="21">
        <v>157.56100000000001</v>
      </c>
      <c r="HS15" s="21">
        <v>157.46899999999999</v>
      </c>
      <c r="HT15" s="21">
        <v>158.81799999999998</v>
      </c>
      <c r="HU15" s="21">
        <v>159.86700000000002</v>
      </c>
      <c r="HV15" s="21">
        <v>157.32599999999999</v>
      </c>
      <c r="HW15" s="21">
        <v>157.57099999999997</v>
      </c>
      <c r="HX15" s="21">
        <v>155.60199999999998</v>
      </c>
      <c r="HY15" s="21">
        <v>156.184</v>
      </c>
      <c r="HZ15" s="21">
        <v>156.35299999999998</v>
      </c>
      <c r="IA15" s="21">
        <v>149.535</v>
      </c>
      <c r="IB15" s="21">
        <v>147.69799999999998</v>
      </c>
      <c r="IC15" s="21">
        <v>157.739</v>
      </c>
      <c r="ID15" s="21">
        <v>124.52000000000001</v>
      </c>
      <c r="IE15" s="21">
        <v>122.884</v>
      </c>
      <c r="IF15" s="21">
        <v>122.70599999999999</v>
      </c>
      <c r="IG15" s="21">
        <v>130.40699999999998</v>
      </c>
      <c r="IH15" s="21">
        <v>129.67900000000003</v>
      </c>
      <c r="II15" s="21">
        <v>131.95400000000001</v>
      </c>
      <c r="IJ15" s="21">
        <v>128.93299999999999</v>
      </c>
      <c r="IK15" s="21">
        <v>128.62299999999999</v>
      </c>
      <c r="IL15" s="21">
        <v>133.58000000000001</v>
      </c>
      <c r="IM15" s="21">
        <v>126.86799999999999</v>
      </c>
      <c r="IN15" s="21">
        <v>124.29500000000002</v>
      </c>
      <c r="IO15" s="42">
        <v>125.62</v>
      </c>
      <c r="IP15" s="42">
        <v>125.682</v>
      </c>
      <c r="IQ15" s="42">
        <v>123.02200000000001</v>
      </c>
      <c r="IR15" s="42">
        <v>118.78</v>
      </c>
      <c r="IS15" s="42">
        <v>127.67400000000001</v>
      </c>
      <c r="IT15" s="42">
        <v>129.773</v>
      </c>
      <c r="IU15" s="42">
        <v>133.50700000000001</v>
      </c>
      <c r="IV15" s="42">
        <v>130.27600000000001</v>
      </c>
      <c r="IW15" s="42">
        <v>130.422</v>
      </c>
      <c r="IX15" s="42">
        <v>132.221</v>
      </c>
      <c r="IY15" s="42">
        <v>136.215</v>
      </c>
      <c r="IZ15" s="42">
        <v>138.24700000000001</v>
      </c>
      <c r="JA15" s="42">
        <v>131.13200000000001</v>
      </c>
      <c r="JB15" s="42">
        <v>124.57</v>
      </c>
      <c r="JC15" s="42">
        <v>119.38200000000001</v>
      </c>
      <c r="JD15" s="42">
        <v>124.297</v>
      </c>
      <c r="JE15" s="42">
        <v>126.363</v>
      </c>
      <c r="JF15" s="42">
        <v>126.605</v>
      </c>
      <c r="JG15" s="42">
        <v>131.14599999999999</v>
      </c>
      <c r="JH15" s="42">
        <v>124.649</v>
      </c>
      <c r="JI15" s="42">
        <v>124.143</v>
      </c>
      <c r="JJ15" s="42">
        <v>126.15</v>
      </c>
      <c r="JK15" s="42">
        <v>128.61000000000001</v>
      </c>
      <c r="JL15" s="42">
        <v>125.059</v>
      </c>
      <c r="JM15" s="42">
        <v>122.65</v>
      </c>
      <c r="JN15" s="42">
        <v>122.994</v>
      </c>
      <c r="JO15" s="42">
        <v>119.745</v>
      </c>
      <c r="JP15" s="42">
        <v>122.699</v>
      </c>
      <c r="JQ15" s="42">
        <v>121.26</v>
      </c>
      <c r="JR15" s="42">
        <v>117.749</v>
      </c>
      <c r="JS15" s="42">
        <v>122.21</v>
      </c>
      <c r="JT15" s="42">
        <v>122.38</v>
      </c>
      <c r="JU15" s="42">
        <v>125.66200000000001</v>
      </c>
      <c r="JV15" s="42">
        <v>128.03</v>
      </c>
      <c r="JW15" s="42">
        <v>154.477</v>
      </c>
      <c r="JX15" s="42">
        <v>145.31100000000001</v>
      </c>
      <c r="JY15" s="42">
        <v>155.66999999999999</v>
      </c>
      <c r="JZ15" s="42">
        <v>147.36000000000001</v>
      </c>
      <c r="KA15" s="42">
        <v>154.642</v>
      </c>
      <c r="KB15" s="42">
        <v>150.40199999999999</v>
      </c>
      <c r="KC15" s="42">
        <v>152.99100000000001</v>
      </c>
      <c r="KD15" s="42">
        <v>153.93</v>
      </c>
      <c r="KE15" s="42">
        <v>154.22900000000001</v>
      </c>
      <c r="KF15" s="42">
        <v>151.97399999999999</v>
      </c>
      <c r="KG15" s="42">
        <v>151.47499999999999</v>
      </c>
      <c r="KH15" s="42">
        <v>161.16800000000001</v>
      </c>
      <c r="KI15" s="42">
        <v>166.435</v>
      </c>
      <c r="KJ15" s="42">
        <v>171.37899999999999</v>
      </c>
      <c r="KK15" s="42">
        <v>171.93100000000001</v>
      </c>
      <c r="KL15" s="42">
        <v>172.47399999999999</v>
      </c>
      <c r="KM15" s="42">
        <v>176.774</v>
      </c>
      <c r="KN15" s="42">
        <v>177.32</v>
      </c>
      <c r="KO15" s="42">
        <v>185.18199999999999</v>
      </c>
      <c r="KP15" s="42">
        <v>177.428</v>
      </c>
      <c r="KQ15" s="42">
        <v>178.369</v>
      </c>
      <c r="KR15" s="42">
        <v>176.208</v>
      </c>
      <c r="KS15" s="42">
        <v>176.32900000000001</v>
      </c>
      <c r="KT15" s="42">
        <v>174.97399999999999</v>
      </c>
      <c r="KU15" s="42">
        <v>178.59</v>
      </c>
      <c r="KV15" s="42">
        <v>173.42400000000001</v>
      </c>
      <c r="KW15" s="42">
        <v>171.78200000000001</v>
      </c>
      <c r="KX15" s="42">
        <v>171.89599999999999</v>
      </c>
      <c r="KY15" s="42">
        <v>173.40799999999999</v>
      </c>
      <c r="KZ15" s="42">
        <v>169.67</v>
      </c>
      <c r="LA15" s="42">
        <v>170.304</v>
      </c>
      <c r="LB15" s="42">
        <v>176.2</v>
      </c>
      <c r="LC15" s="42">
        <v>166.27799999999999</v>
      </c>
      <c r="LD15" s="42">
        <v>173.46700000000001</v>
      </c>
      <c r="LE15" s="42">
        <v>171.64599999999999</v>
      </c>
      <c r="LF15" s="42">
        <v>171.84899999999999</v>
      </c>
      <c r="LG15" s="42">
        <v>169.37700000000001</v>
      </c>
      <c r="LH15" s="42">
        <v>169.87700000000001</v>
      </c>
      <c r="LI15" s="42">
        <v>169.98400000000001</v>
      </c>
      <c r="LJ15" s="42">
        <v>167.375</v>
      </c>
      <c r="LK15" s="42">
        <v>168.376</v>
      </c>
      <c r="LL15" s="42">
        <v>167.70500000000001</v>
      </c>
      <c r="LM15" s="42">
        <v>167.62700000000001</v>
      </c>
      <c r="LN15" s="42">
        <v>164.76599999999999</v>
      </c>
      <c r="LO15" s="42">
        <v>166.62200000000001</v>
      </c>
      <c r="LP15" s="42">
        <v>162.136</v>
      </c>
      <c r="LQ15" s="42">
        <v>161.87899999999999</v>
      </c>
      <c r="LR15" s="42">
        <v>164.453</v>
      </c>
      <c r="LS15" s="42">
        <v>163.77600000000001</v>
      </c>
      <c r="LT15" s="42">
        <v>166.14599999999999</v>
      </c>
      <c r="LU15" s="42">
        <v>165.874</v>
      </c>
      <c r="LV15" s="42">
        <v>174.52199999999999</v>
      </c>
      <c r="LW15" s="42">
        <v>177.73599999999999</v>
      </c>
      <c r="LX15" s="42">
        <v>175.3</v>
      </c>
      <c r="LY15" s="42">
        <v>184.90799999999999</v>
      </c>
      <c r="LZ15" s="42">
        <v>183.27799999999999</v>
      </c>
      <c r="MA15" s="42">
        <v>185.76</v>
      </c>
      <c r="MB15" s="58">
        <v>184.035</v>
      </c>
      <c r="MC15" s="45">
        <v>181.625</v>
      </c>
    </row>
    <row r="16" spans="1:341" ht="14.1" customHeight="1" x14ac:dyDescent="0.2">
      <c r="A16" s="14" t="s">
        <v>20</v>
      </c>
      <c r="B16" s="21">
        <v>5.9</v>
      </c>
      <c r="C16" s="21">
        <v>5.3</v>
      </c>
      <c r="D16" s="21">
        <v>6.6</v>
      </c>
      <c r="E16" s="21">
        <v>10.1</v>
      </c>
      <c r="F16" s="21">
        <v>7.3</v>
      </c>
      <c r="G16" s="21">
        <v>6.7</v>
      </c>
      <c r="H16" s="21">
        <v>6.3</v>
      </c>
      <c r="I16" s="21">
        <v>7.1</v>
      </c>
      <c r="J16" s="21">
        <v>6.9</v>
      </c>
      <c r="K16" s="21">
        <v>7.3</v>
      </c>
      <c r="L16" s="21">
        <v>8.1999999999999993</v>
      </c>
      <c r="M16" s="21">
        <v>8.1</v>
      </c>
      <c r="N16" s="21">
        <v>7.7</v>
      </c>
      <c r="O16" s="21">
        <v>7.27</v>
      </c>
      <c r="P16" s="21">
        <v>8.1</v>
      </c>
      <c r="Q16" s="21">
        <v>7.86</v>
      </c>
      <c r="R16" s="21">
        <v>7.96</v>
      </c>
      <c r="S16" s="21">
        <v>8.9499999999999993</v>
      </c>
      <c r="T16" s="21">
        <v>8.92</v>
      </c>
      <c r="U16" s="21">
        <v>9.42</v>
      </c>
      <c r="V16" s="21">
        <v>9.5500000000000007</v>
      </c>
      <c r="W16" s="21">
        <v>9.89</v>
      </c>
      <c r="X16" s="21">
        <v>9.68</v>
      </c>
      <c r="Y16" s="21">
        <v>9.93</v>
      </c>
      <c r="Z16" s="21">
        <v>11.8</v>
      </c>
      <c r="AA16" s="21">
        <v>11.27</v>
      </c>
      <c r="AB16" s="21">
        <v>11.66</v>
      </c>
      <c r="AC16" s="21">
        <v>11.191000000000001</v>
      </c>
      <c r="AD16" s="21">
        <v>11.109</v>
      </c>
      <c r="AE16" s="21">
        <v>11.583</v>
      </c>
      <c r="AF16" s="21">
        <v>11.795</v>
      </c>
      <c r="AG16" s="21">
        <v>11.69</v>
      </c>
      <c r="AH16" s="21">
        <v>11.73</v>
      </c>
      <c r="AI16" s="21">
        <v>11.16</v>
      </c>
      <c r="AJ16" s="21">
        <v>11.72</v>
      </c>
      <c r="AK16" s="21">
        <v>12.19</v>
      </c>
      <c r="AL16" s="21">
        <v>12.87</v>
      </c>
      <c r="AM16" s="21">
        <v>12.85</v>
      </c>
      <c r="AN16" s="21">
        <v>13.58</v>
      </c>
      <c r="AO16" s="21">
        <v>11.95</v>
      </c>
      <c r="AP16" s="21">
        <v>13.3</v>
      </c>
      <c r="AQ16" s="21">
        <v>13.42</v>
      </c>
      <c r="AR16" s="21">
        <v>12.43</v>
      </c>
      <c r="AS16" s="21">
        <v>12.87</v>
      </c>
      <c r="AT16" s="21">
        <v>13.04</v>
      </c>
      <c r="AU16" s="21">
        <v>12.51</v>
      </c>
      <c r="AV16" s="21">
        <v>13.28</v>
      </c>
      <c r="AW16" s="21">
        <v>13.34</v>
      </c>
      <c r="AX16" s="21">
        <v>15.77</v>
      </c>
      <c r="AY16" s="21">
        <v>19.72</v>
      </c>
      <c r="AZ16" s="21">
        <v>21.88</v>
      </c>
      <c r="BA16" s="12">
        <v>20.059999999999999</v>
      </c>
      <c r="BB16" s="12">
        <v>19.55</v>
      </c>
      <c r="BC16" s="12">
        <v>22.17</v>
      </c>
      <c r="BD16" s="12">
        <v>21.89</v>
      </c>
      <c r="BE16" s="12">
        <v>22.87</v>
      </c>
      <c r="BF16" s="12">
        <v>22.79</v>
      </c>
      <c r="BG16" s="12">
        <v>22.42</v>
      </c>
      <c r="BH16" s="12">
        <v>22.77</v>
      </c>
      <c r="BI16" s="12">
        <v>22.47</v>
      </c>
      <c r="BJ16" s="12">
        <v>20.69</v>
      </c>
      <c r="BK16" s="12">
        <v>21.97</v>
      </c>
      <c r="BL16" s="12">
        <v>22.73</v>
      </c>
      <c r="BM16" s="12">
        <v>22.03</v>
      </c>
      <c r="BN16" s="12">
        <v>22.29</v>
      </c>
      <c r="BO16" s="12">
        <v>22.63</v>
      </c>
      <c r="BP16" s="12">
        <v>21.69</v>
      </c>
      <c r="BQ16" s="12">
        <v>22.44</v>
      </c>
      <c r="BR16" s="12">
        <v>22.47</v>
      </c>
      <c r="BS16" s="12">
        <v>22.48</v>
      </c>
      <c r="BT16" s="12">
        <v>23.89</v>
      </c>
      <c r="BU16" s="12">
        <v>24.19</v>
      </c>
      <c r="BV16" s="12">
        <v>23.5</v>
      </c>
      <c r="BW16" s="12">
        <v>23.83</v>
      </c>
      <c r="BX16" s="24">
        <v>24.44</v>
      </c>
      <c r="BY16" s="12">
        <v>22.73</v>
      </c>
      <c r="BZ16" s="12">
        <v>23.48</v>
      </c>
      <c r="CA16" s="12">
        <v>23.81</v>
      </c>
      <c r="CB16" s="12">
        <v>23.97</v>
      </c>
      <c r="CC16" s="12">
        <v>33.79</v>
      </c>
      <c r="CD16" s="12">
        <v>33.909999999999997</v>
      </c>
      <c r="CE16" s="12">
        <v>30.96</v>
      </c>
      <c r="CF16" s="12">
        <v>28.17</v>
      </c>
      <c r="CG16" s="12">
        <v>24.5</v>
      </c>
      <c r="CH16" s="12">
        <v>21.95</v>
      </c>
      <c r="CI16" s="12">
        <v>22.08</v>
      </c>
      <c r="CJ16" s="12">
        <v>21.4</v>
      </c>
      <c r="CK16" s="12">
        <v>23.93</v>
      </c>
      <c r="CL16" s="12">
        <v>21.59</v>
      </c>
      <c r="CM16" s="21">
        <v>23.6</v>
      </c>
      <c r="CN16" s="12">
        <v>25.06</v>
      </c>
      <c r="CO16" s="12">
        <v>25.47</v>
      </c>
      <c r="CP16" s="12">
        <v>25.57</v>
      </c>
      <c r="CQ16" s="12">
        <v>25.56</v>
      </c>
      <c r="CR16" s="12">
        <v>25.09</v>
      </c>
      <c r="CS16" s="12">
        <v>27.65</v>
      </c>
      <c r="CT16" s="12">
        <v>27.15</v>
      </c>
      <c r="CU16" s="12">
        <v>25.12</v>
      </c>
      <c r="CV16" s="12">
        <v>25.74</v>
      </c>
      <c r="CW16" s="12">
        <v>25.12</v>
      </c>
      <c r="CX16" s="12">
        <v>25.36</v>
      </c>
      <c r="CY16" s="12">
        <v>25.97</v>
      </c>
      <c r="CZ16" s="12">
        <v>24.5</v>
      </c>
      <c r="DA16" s="12">
        <v>24.37</v>
      </c>
      <c r="DB16" s="12">
        <v>25.15</v>
      </c>
      <c r="DC16" s="12">
        <v>25.07</v>
      </c>
      <c r="DD16" s="12">
        <v>25.48</v>
      </c>
      <c r="DE16" s="12">
        <v>26.28</v>
      </c>
      <c r="DF16" s="12">
        <v>24.71</v>
      </c>
      <c r="DG16" s="12">
        <v>27.52</v>
      </c>
      <c r="DH16" s="12">
        <v>27.59</v>
      </c>
      <c r="DI16" s="12">
        <v>29.23</v>
      </c>
      <c r="DJ16" s="12">
        <v>31.2</v>
      </c>
      <c r="DK16" s="12">
        <v>34.22</v>
      </c>
      <c r="DL16" s="12">
        <v>36.79</v>
      </c>
      <c r="DM16" s="12">
        <v>35.659999999999997</v>
      </c>
      <c r="DN16" s="12">
        <v>35.049999999999997</v>
      </c>
      <c r="DO16" s="12">
        <v>34.58</v>
      </c>
      <c r="DP16" s="12">
        <v>35.56</v>
      </c>
      <c r="DQ16" s="21">
        <v>34.700000000000003</v>
      </c>
      <c r="DR16" s="21">
        <v>34.28</v>
      </c>
      <c r="DS16" s="21">
        <v>36.42</v>
      </c>
      <c r="DT16" s="21">
        <v>37.119999999999997</v>
      </c>
      <c r="DU16" s="21">
        <v>38.659999999999997</v>
      </c>
      <c r="DV16" s="21">
        <v>38.65</v>
      </c>
      <c r="DW16" s="21">
        <v>38.299999999999997</v>
      </c>
      <c r="DX16" s="21">
        <v>37.9</v>
      </c>
      <c r="DY16" s="21">
        <v>38.32</v>
      </c>
      <c r="DZ16" s="21">
        <v>38.36</v>
      </c>
      <c r="EA16" s="21">
        <v>46.56</v>
      </c>
      <c r="EB16" s="21">
        <v>36.81</v>
      </c>
      <c r="EC16" s="21">
        <v>38.18</v>
      </c>
      <c r="ED16" s="21">
        <v>48.11</v>
      </c>
      <c r="EE16" s="21">
        <v>47.61</v>
      </c>
      <c r="EF16" s="21">
        <v>52.16</v>
      </c>
      <c r="EG16" s="21">
        <v>51.13</v>
      </c>
      <c r="EH16" s="21">
        <v>55.8</v>
      </c>
      <c r="EI16" s="21">
        <v>59.39</v>
      </c>
      <c r="EJ16" s="21">
        <v>68.569999999999993</v>
      </c>
      <c r="EK16" s="21">
        <v>66.34</v>
      </c>
      <c r="EL16" s="21">
        <v>70.709999999999994</v>
      </c>
      <c r="EM16" s="21">
        <v>69</v>
      </c>
      <c r="EN16" s="21">
        <v>67.11</v>
      </c>
      <c r="EO16" s="21">
        <v>67.209999999999994</v>
      </c>
      <c r="EP16" s="21">
        <v>64.88</v>
      </c>
      <c r="EQ16" s="21">
        <v>71.069999999999993</v>
      </c>
      <c r="ER16" s="21">
        <v>69.77</v>
      </c>
      <c r="ES16" s="21">
        <v>68.39</v>
      </c>
      <c r="ET16" s="21">
        <v>71.650000000000006</v>
      </c>
      <c r="EU16" s="21">
        <v>69.010000000000005</v>
      </c>
      <c r="EV16" s="21">
        <v>68.319999999999993</v>
      </c>
      <c r="EW16" s="21">
        <v>60.42</v>
      </c>
      <c r="EX16" s="21">
        <v>66.64</v>
      </c>
      <c r="EY16" s="21">
        <v>65.41</v>
      </c>
      <c r="EZ16" s="21">
        <v>67.98</v>
      </c>
      <c r="FA16" s="21">
        <v>73.277999999999992</v>
      </c>
      <c r="FB16" s="21">
        <v>72.34</v>
      </c>
      <c r="FC16" s="21">
        <v>79.680000000000007</v>
      </c>
      <c r="FD16" s="21">
        <v>80.176000000000002</v>
      </c>
      <c r="FE16" s="21">
        <v>78.8</v>
      </c>
      <c r="FF16" s="21">
        <v>81.45</v>
      </c>
      <c r="FG16" s="21">
        <v>79.260000000000005</v>
      </c>
      <c r="FH16" s="21">
        <v>69.14</v>
      </c>
      <c r="FI16" s="21">
        <v>68.650000000000006</v>
      </c>
      <c r="FJ16" s="21">
        <v>68.59</v>
      </c>
      <c r="FK16" s="21">
        <v>68.81</v>
      </c>
      <c r="FL16" s="21">
        <v>80.63</v>
      </c>
      <c r="FM16" s="21">
        <v>80.239999999999995</v>
      </c>
      <c r="FN16" s="21">
        <v>80.38</v>
      </c>
      <c r="FO16" s="21">
        <v>79.942999999999998</v>
      </c>
      <c r="FP16" s="21">
        <v>78.400000000000006</v>
      </c>
      <c r="FQ16" s="21">
        <v>78.87</v>
      </c>
      <c r="FR16" s="21">
        <v>82.754999999999995</v>
      </c>
      <c r="FS16" s="21">
        <v>82.85</v>
      </c>
      <c r="FT16" s="21">
        <v>82.28</v>
      </c>
      <c r="FU16" s="21">
        <v>82.36</v>
      </c>
      <c r="FV16" s="21">
        <v>83.4</v>
      </c>
      <c r="FW16" s="21">
        <v>83.427999999999997</v>
      </c>
      <c r="FX16" s="21">
        <v>83.86</v>
      </c>
      <c r="FY16" s="21">
        <v>83.992999999999995</v>
      </c>
      <c r="FZ16" s="21">
        <v>84.082999999999998</v>
      </c>
      <c r="GA16" s="21">
        <v>81.08</v>
      </c>
      <c r="GB16" s="21">
        <v>80.665999999999997</v>
      </c>
      <c r="GC16" s="21">
        <v>80.320999999999998</v>
      </c>
      <c r="GD16" s="21">
        <v>80.384</v>
      </c>
      <c r="GE16" s="21">
        <v>78.040000000000006</v>
      </c>
      <c r="GF16" s="21">
        <v>78.144000000000005</v>
      </c>
      <c r="GG16" s="21">
        <v>78.129000000000005</v>
      </c>
      <c r="GH16" s="21">
        <v>77.262</v>
      </c>
      <c r="GI16" s="21">
        <v>75.864999999999995</v>
      </c>
      <c r="GJ16" s="21">
        <v>76.590999999999994</v>
      </c>
      <c r="GK16" s="21">
        <v>76.334000000000003</v>
      </c>
      <c r="GL16" s="21">
        <v>77.418000000000006</v>
      </c>
      <c r="GM16" s="21">
        <v>77.376999999999995</v>
      </c>
      <c r="GN16" s="21">
        <v>69.912000000000006</v>
      </c>
      <c r="GO16" s="21">
        <v>69.944999999999993</v>
      </c>
      <c r="GP16" s="21">
        <v>67.787999999999997</v>
      </c>
      <c r="GQ16" s="21">
        <v>65.370999999999995</v>
      </c>
      <c r="GR16" s="21">
        <v>63.723999999999997</v>
      </c>
      <c r="GS16" s="21">
        <v>64.495999999999995</v>
      </c>
      <c r="GT16" s="21">
        <v>65.564999999999998</v>
      </c>
      <c r="GU16" s="21">
        <v>56.094999999999999</v>
      </c>
      <c r="GV16" s="21">
        <v>53.686</v>
      </c>
      <c r="GW16" s="21">
        <v>56.832999999999998</v>
      </c>
      <c r="GX16" s="21">
        <v>56.8</v>
      </c>
      <c r="GY16" s="21">
        <v>58.232999999999997</v>
      </c>
      <c r="GZ16" s="21">
        <v>53.911999999999999</v>
      </c>
      <c r="HA16" s="21">
        <v>56.86</v>
      </c>
      <c r="HB16" s="21">
        <v>62.527000000000001</v>
      </c>
      <c r="HC16" s="21">
        <v>60.43</v>
      </c>
      <c r="HD16" s="21">
        <v>63.905999999999999</v>
      </c>
      <c r="HE16" s="21">
        <v>70.438999999999993</v>
      </c>
      <c r="HF16" s="21">
        <v>57.47</v>
      </c>
      <c r="HG16" s="21">
        <v>69.995000000000005</v>
      </c>
      <c r="HH16" s="21">
        <v>59.908999999999999</v>
      </c>
      <c r="HI16" s="21">
        <v>77.160000000000011</v>
      </c>
      <c r="HJ16" s="21">
        <v>58.7</v>
      </c>
      <c r="HK16" s="21">
        <v>58.08</v>
      </c>
      <c r="HL16" s="21">
        <v>58.387</v>
      </c>
      <c r="HM16" s="21">
        <v>55.881</v>
      </c>
      <c r="HN16" s="21">
        <v>53.573999999999998</v>
      </c>
      <c r="HO16" s="21">
        <v>55.343000000000004</v>
      </c>
      <c r="HP16" s="21">
        <v>54.649000000000001</v>
      </c>
      <c r="HQ16" s="21">
        <v>55.01</v>
      </c>
      <c r="HR16" s="21">
        <v>56.057000000000002</v>
      </c>
      <c r="HS16" s="21">
        <v>58.243000000000002</v>
      </c>
      <c r="HT16" s="21">
        <v>59.552999999999997</v>
      </c>
      <c r="HU16" s="21">
        <v>59.754000000000005</v>
      </c>
      <c r="HV16" s="21">
        <v>60.865000000000002</v>
      </c>
      <c r="HW16" s="21">
        <v>62.257000000000005</v>
      </c>
      <c r="HX16" s="21">
        <v>65.655000000000001</v>
      </c>
      <c r="HY16" s="21">
        <v>65.995000000000005</v>
      </c>
      <c r="HZ16" s="21">
        <v>68.248999999999995</v>
      </c>
      <c r="IA16" s="21">
        <v>81.072999999999993</v>
      </c>
      <c r="IB16" s="21">
        <v>81.081999999999994</v>
      </c>
      <c r="IC16" s="21">
        <v>82.355000000000004</v>
      </c>
      <c r="ID16" s="21">
        <v>65.792000000000002</v>
      </c>
      <c r="IE16" s="21">
        <v>52.188000000000002</v>
      </c>
      <c r="IF16" s="21">
        <v>52.661999999999999</v>
      </c>
      <c r="IG16" s="21">
        <v>52.094999999999999</v>
      </c>
      <c r="IH16" s="21">
        <v>51.280999999999999</v>
      </c>
      <c r="II16" s="21">
        <v>53.276000000000003</v>
      </c>
      <c r="IJ16" s="21">
        <v>57.460999999999999</v>
      </c>
      <c r="IK16" s="21">
        <v>51.197000000000003</v>
      </c>
      <c r="IL16" s="21">
        <v>51.35</v>
      </c>
      <c r="IM16" s="21">
        <v>51.829000000000001</v>
      </c>
      <c r="IN16" s="21">
        <v>51.828000000000003</v>
      </c>
      <c r="IO16" s="42">
        <v>78.055999999999997</v>
      </c>
      <c r="IP16" s="42">
        <v>76.444999999999993</v>
      </c>
      <c r="IQ16" s="42">
        <v>76.447000000000003</v>
      </c>
      <c r="IR16" s="42">
        <v>75.520999999999987</v>
      </c>
      <c r="IS16" s="42">
        <v>74.542000000000002</v>
      </c>
      <c r="IT16" s="42">
        <v>73.753</v>
      </c>
      <c r="IU16" s="42">
        <v>74.204000000000008</v>
      </c>
      <c r="IV16" s="42">
        <v>74.22</v>
      </c>
      <c r="IW16" s="42">
        <v>71.932000000000002</v>
      </c>
      <c r="IX16" s="42">
        <v>70.635999999999996</v>
      </c>
      <c r="IY16" s="42">
        <v>70.39</v>
      </c>
      <c r="IZ16" s="42">
        <v>70.234999999999999</v>
      </c>
      <c r="JA16" s="42">
        <v>70.194000000000003</v>
      </c>
      <c r="JB16" s="42">
        <v>67.891999999999996</v>
      </c>
      <c r="JC16" s="42">
        <v>65.884</v>
      </c>
      <c r="JD16" s="42">
        <v>66.566000000000003</v>
      </c>
      <c r="JE16" s="42">
        <v>67.091000000000008</v>
      </c>
      <c r="JF16" s="42">
        <v>66.222999999999999</v>
      </c>
      <c r="JG16" s="42">
        <v>66.804000000000002</v>
      </c>
      <c r="JH16" s="42">
        <v>66.917000000000002</v>
      </c>
      <c r="JI16" s="42">
        <v>67.698999999999998</v>
      </c>
      <c r="JJ16" s="42">
        <v>70.41</v>
      </c>
      <c r="JK16" s="42">
        <v>71.930000000000007</v>
      </c>
      <c r="JL16" s="42">
        <v>71.457999999999998</v>
      </c>
      <c r="JM16" s="42">
        <v>71.19</v>
      </c>
      <c r="JN16" s="42">
        <v>70.236000000000004</v>
      </c>
      <c r="JO16" s="42">
        <v>68.647000000000006</v>
      </c>
      <c r="JP16" s="42">
        <v>72.983999999999995</v>
      </c>
      <c r="JQ16" s="42">
        <v>79.998999999999995</v>
      </c>
      <c r="JR16" s="42">
        <v>86.591999999999999</v>
      </c>
      <c r="JS16" s="42">
        <v>86.534999999999997</v>
      </c>
      <c r="JT16" s="42">
        <v>85.308000000000007</v>
      </c>
      <c r="JU16" s="42">
        <v>85.924000000000007</v>
      </c>
      <c r="JV16" s="42">
        <v>82.046999999999997</v>
      </c>
      <c r="JW16" s="42">
        <v>76.311000000000007</v>
      </c>
      <c r="JX16" s="42">
        <v>76.521000000000001</v>
      </c>
      <c r="JY16" s="42">
        <v>79.95</v>
      </c>
      <c r="JZ16" s="42">
        <v>80.16</v>
      </c>
      <c r="KA16" s="42">
        <v>83.16</v>
      </c>
      <c r="KB16" s="42">
        <v>85.254999999999995</v>
      </c>
      <c r="KC16" s="42">
        <v>86.131</v>
      </c>
      <c r="KD16" s="42">
        <v>85.846999999999994</v>
      </c>
      <c r="KE16" s="42">
        <v>85.304000000000002</v>
      </c>
      <c r="KF16" s="42">
        <v>81.251000000000005</v>
      </c>
      <c r="KG16" s="42">
        <v>80.433000000000007</v>
      </c>
      <c r="KH16" s="42">
        <v>79.843000000000004</v>
      </c>
      <c r="KI16" s="42">
        <v>79.091999999999999</v>
      </c>
      <c r="KJ16" s="42">
        <v>76.608999999999995</v>
      </c>
      <c r="KK16" s="42">
        <v>76.275000000000006</v>
      </c>
      <c r="KL16" s="42">
        <v>75.268000000000001</v>
      </c>
      <c r="KM16" s="42">
        <v>75.325999999999993</v>
      </c>
      <c r="KN16" s="42">
        <v>74.52</v>
      </c>
      <c r="KO16" s="42">
        <v>73.941999999999993</v>
      </c>
      <c r="KP16" s="42">
        <v>73.257000000000005</v>
      </c>
      <c r="KQ16" s="42">
        <v>73.218999999999994</v>
      </c>
      <c r="KR16" s="42">
        <v>70.170459999999991</v>
      </c>
      <c r="KS16" s="42">
        <v>69.558000000000007</v>
      </c>
      <c r="KT16" s="42">
        <v>69.085999999999999</v>
      </c>
      <c r="KU16" s="42">
        <v>67.638999999999996</v>
      </c>
      <c r="KV16" s="42">
        <v>67.493220000000008</v>
      </c>
      <c r="KW16" s="42">
        <v>66.645179999999996</v>
      </c>
      <c r="KX16" s="42">
        <v>64.926000000000002</v>
      </c>
      <c r="KY16" s="42">
        <v>65.319000000000003</v>
      </c>
      <c r="KZ16" s="42">
        <v>65.185000000000002</v>
      </c>
      <c r="LA16" s="42">
        <v>64.286000000000001</v>
      </c>
      <c r="LB16" s="42">
        <v>63.655000000000001</v>
      </c>
      <c r="LC16" s="42">
        <v>63.302999999999997</v>
      </c>
      <c r="LD16" s="42">
        <v>64</v>
      </c>
      <c r="LE16" s="42">
        <v>63.123869999999997</v>
      </c>
      <c r="LF16" s="42">
        <v>62.875</v>
      </c>
      <c r="LG16" s="42">
        <v>62.321109999999997</v>
      </c>
      <c r="LH16" s="42">
        <v>63.396999999999998</v>
      </c>
      <c r="LI16" s="42">
        <v>47.398870000000002</v>
      </c>
      <c r="LJ16" s="42">
        <v>61.422029999999999</v>
      </c>
      <c r="LK16" s="42">
        <v>61.400069999999999</v>
      </c>
      <c r="LL16" s="42">
        <v>61.667989999999996</v>
      </c>
      <c r="LM16" s="42">
        <v>60.949729999999995</v>
      </c>
      <c r="LN16" s="42">
        <v>60.282339999999998</v>
      </c>
      <c r="LO16" s="42">
        <v>60.1068</v>
      </c>
      <c r="LP16" s="42">
        <v>59.536999999999999</v>
      </c>
      <c r="LQ16" s="42">
        <v>59.335000000000001</v>
      </c>
      <c r="LR16" s="42">
        <v>60.258000000000003</v>
      </c>
      <c r="LS16" s="42">
        <v>60.877000000000002</v>
      </c>
      <c r="LT16" s="42">
        <v>60.713000000000001</v>
      </c>
      <c r="LU16" s="42">
        <v>68.135999999999996</v>
      </c>
      <c r="LV16" s="42">
        <v>74.53</v>
      </c>
      <c r="LW16" s="42">
        <v>74.864000000000004</v>
      </c>
      <c r="LX16" s="42">
        <v>76.260999999999996</v>
      </c>
      <c r="LY16" s="42">
        <v>76.174000000000007</v>
      </c>
      <c r="LZ16" s="42">
        <v>81.631</v>
      </c>
      <c r="MA16" s="42">
        <v>79.564999999999998</v>
      </c>
      <c r="MB16" s="58">
        <v>79.634</v>
      </c>
      <c r="MC16" s="45">
        <v>79.703999999999994</v>
      </c>
    </row>
    <row r="17" spans="1:341" ht="14.1" customHeight="1" x14ac:dyDescent="0.2">
      <c r="A17" s="14" t="s">
        <v>41</v>
      </c>
      <c r="B17" s="21">
        <v>8.1999999999999993</v>
      </c>
      <c r="C17" s="21">
        <v>6.3</v>
      </c>
      <c r="D17" s="21">
        <v>6.3</v>
      </c>
      <c r="E17" s="21">
        <v>15.7</v>
      </c>
      <c r="F17" s="21">
        <v>12.4</v>
      </c>
      <c r="G17" s="21">
        <v>14.3</v>
      </c>
      <c r="H17" s="21">
        <v>16</v>
      </c>
      <c r="I17" s="21">
        <v>15.7</v>
      </c>
      <c r="J17" s="21">
        <v>16.100000000000001</v>
      </c>
      <c r="K17" s="21">
        <v>17</v>
      </c>
      <c r="L17" s="21">
        <v>16.899999999999999</v>
      </c>
      <c r="M17" s="21">
        <v>16.7</v>
      </c>
      <c r="N17" s="21">
        <v>16.7</v>
      </c>
      <c r="O17" s="21">
        <v>16.38</v>
      </c>
      <c r="P17" s="21">
        <v>16.2</v>
      </c>
      <c r="Q17" s="21">
        <v>16.41</v>
      </c>
      <c r="R17" s="21">
        <v>16.61</v>
      </c>
      <c r="S17" s="21">
        <v>17.02</v>
      </c>
      <c r="T17" s="21">
        <v>16.53</v>
      </c>
      <c r="U17" s="21">
        <v>17.37</v>
      </c>
      <c r="V17" s="21">
        <v>17.149999999999999</v>
      </c>
      <c r="W17" s="21">
        <v>16.13</v>
      </c>
      <c r="X17" s="21">
        <v>15.41</v>
      </c>
      <c r="Y17" s="21">
        <v>17</v>
      </c>
      <c r="Z17" s="21">
        <v>16.78</v>
      </c>
      <c r="AA17" s="21">
        <v>18.93</v>
      </c>
      <c r="AB17" s="21">
        <v>18.190000000000001</v>
      </c>
      <c r="AC17" s="21">
        <v>21.693000000000001</v>
      </c>
      <c r="AD17" s="21">
        <v>20.716999999999999</v>
      </c>
      <c r="AE17" s="21">
        <v>21.12</v>
      </c>
      <c r="AF17" s="21">
        <v>21.189</v>
      </c>
      <c r="AG17" s="21">
        <f>21.59+1.78</f>
        <v>23.37</v>
      </c>
      <c r="AH17" s="21">
        <f>21.74+1.6</f>
        <v>23.34</v>
      </c>
      <c r="AI17" s="21">
        <f>22.92+1.61</f>
        <v>24.53</v>
      </c>
      <c r="AJ17" s="21">
        <f>21.17+1.63</f>
        <v>22.8</v>
      </c>
      <c r="AK17" s="21">
        <f>21.02+1.46</f>
        <v>22.48</v>
      </c>
      <c r="AL17" s="21">
        <f>20.47+1.54</f>
        <v>22.009999999999998</v>
      </c>
      <c r="AM17" s="21">
        <v>21.84</v>
      </c>
      <c r="AN17" s="21">
        <v>21.37</v>
      </c>
      <c r="AO17" s="21">
        <v>23.8</v>
      </c>
      <c r="AP17" s="21">
        <v>24.33</v>
      </c>
      <c r="AQ17" s="21">
        <v>23.75</v>
      </c>
      <c r="AR17" s="21">
        <v>23.98</v>
      </c>
      <c r="AS17" s="21">
        <v>23.98</v>
      </c>
      <c r="AT17" s="21">
        <v>22.63</v>
      </c>
      <c r="AU17" s="21">
        <v>23.37</v>
      </c>
      <c r="AV17" s="21">
        <v>24.03</v>
      </c>
      <c r="AW17" s="21">
        <v>24.75</v>
      </c>
      <c r="AX17" s="21">
        <v>24.11</v>
      </c>
      <c r="AY17" s="21">
        <v>23.73</v>
      </c>
      <c r="AZ17" s="21">
        <v>23.96</v>
      </c>
      <c r="BA17" s="12">
        <v>24.12</v>
      </c>
      <c r="BB17" s="12">
        <v>24.65</v>
      </c>
      <c r="BC17" s="12">
        <v>25.16</v>
      </c>
      <c r="BD17" s="12">
        <v>25.71</v>
      </c>
      <c r="BE17" s="12">
        <v>25.99</v>
      </c>
      <c r="BF17" s="12">
        <v>26.07</v>
      </c>
      <c r="BG17" s="12">
        <v>26.9</v>
      </c>
      <c r="BH17" s="12">
        <v>24.76</v>
      </c>
      <c r="BI17" s="12">
        <v>24.93</v>
      </c>
      <c r="BJ17" s="12">
        <v>25.82</v>
      </c>
      <c r="BK17" s="12">
        <v>26.46</v>
      </c>
      <c r="BL17" s="12">
        <v>27.89</v>
      </c>
      <c r="BM17" s="21">
        <v>30.1</v>
      </c>
      <c r="BN17" s="12">
        <v>30.35</v>
      </c>
      <c r="BO17" s="12">
        <v>31.48</v>
      </c>
      <c r="BP17" s="12">
        <v>30.78</v>
      </c>
      <c r="BQ17" s="12">
        <v>31.18</v>
      </c>
      <c r="BR17" s="12">
        <v>30.17</v>
      </c>
      <c r="BS17" s="12">
        <v>32.659999999999997</v>
      </c>
      <c r="BT17" s="21">
        <v>32.9</v>
      </c>
      <c r="BU17" s="21">
        <v>35.06</v>
      </c>
      <c r="BV17" s="21">
        <v>35.729999999999997</v>
      </c>
      <c r="BW17" s="21">
        <v>36.26</v>
      </c>
      <c r="BX17" s="22">
        <v>37.29</v>
      </c>
      <c r="BY17" s="21">
        <v>39.43</v>
      </c>
      <c r="BZ17" s="21">
        <v>46.37</v>
      </c>
      <c r="CA17" s="21">
        <v>40.799999999999997</v>
      </c>
      <c r="CB17" s="21">
        <v>42.42</v>
      </c>
      <c r="CC17" s="21">
        <v>42.64</v>
      </c>
      <c r="CD17" s="21">
        <v>43.75</v>
      </c>
      <c r="CE17" s="21">
        <v>44.4</v>
      </c>
      <c r="CF17" s="21">
        <v>44.89</v>
      </c>
      <c r="CG17" s="21">
        <v>44.56</v>
      </c>
      <c r="CH17" s="21">
        <v>46.64</v>
      </c>
      <c r="CI17" s="21">
        <v>46.54</v>
      </c>
      <c r="CJ17" s="21">
        <v>47.99</v>
      </c>
      <c r="CK17" s="21">
        <v>46.2</v>
      </c>
      <c r="CL17" s="21">
        <v>48.69</v>
      </c>
      <c r="CM17" s="21">
        <v>48.98</v>
      </c>
      <c r="CN17" s="21">
        <v>52.47</v>
      </c>
      <c r="CO17" s="21">
        <v>55.33</v>
      </c>
      <c r="CP17" s="21">
        <v>70.430000000000007</v>
      </c>
      <c r="CQ17" s="21">
        <v>69.89</v>
      </c>
      <c r="CR17" s="21">
        <v>70.55</v>
      </c>
      <c r="CS17" s="21">
        <v>71.77</v>
      </c>
      <c r="CT17" s="21">
        <v>56.25</v>
      </c>
      <c r="CU17" s="21">
        <v>59.05</v>
      </c>
      <c r="CV17" s="21">
        <v>57.49</v>
      </c>
      <c r="CW17" s="12">
        <v>54.76</v>
      </c>
      <c r="CX17" s="12">
        <v>53.87</v>
      </c>
      <c r="CY17" s="12">
        <v>59.21</v>
      </c>
      <c r="CZ17" s="12">
        <v>58.56</v>
      </c>
      <c r="DA17" s="12">
        <v>58.56</v>
      </c>
      <c r="DB17" s="12">
        <v>62.84</v>
      </c>
      <c r="DC17" s="12">
        <v>61.47</v>
      </c>
      <c r="DD17" s="12">
        <v>61.55</v>
      </c>
      <c r="DE17" s="12">
        <v>61.5</v>
      </c>
      <c r="DF17" s="12">
        <v>37.81</v>
      </c>
      <c r="DG17" s="12">
        <v>36.54</v>
      </c>
      <c r="DH17" s="12">
        <v>36.93</v>
      </c>
      <c r="DI17" s="12">
        <v>36.36</v>
      </c>
      <c r="DJ17" s="12">
        <v>37.74</v>
      </c>
      <c r="DK17" s="12">
        <v>35.61</v>
      </c>
      <c r="DL17" s="12">
        <v>35.25</v>
      </c>
      <c r="DM17" s="12">
        <v>37.380000000000003</v>
      </c>
      <c r="DN17" s="12">
        <v>35.56</v>
      </c>
      <c r="DO17" s="12">
        <v>35.93</v>
      </c>
      <c r="DP17" s="12">
        <v>37.36</v>
      </c>
      <c r="DQ17" s="12">
        <v>37.67</v>
      </c>
      <c r="DR17" s="12">
        <v>37.74</v>
      </c>
      <c r="DS17" s="12">
        <v>39.67</v>
      </c>
      <c r="DT17" s="12">
        <v>40.99</v>
      </c>
      <c r="DU17" s="12">
        <v>40.369999999999997</v>
      </c>
      <c r="DV17" s="12">
        <v>39.19</v>
      </c>
      <c r="DW17" s="12">
        <v>39.549999999999997</v>
      </c>
      <c r="DX17" s="12">
        <v>41.06</v>
      </c>
      <c r="DY17" s="12">
        <v>40.76</v>
      </c>
      <c r="DZ17" s="12">
        <v>40.880000000000003</v>
      </c>
      <c r="EA17" s="21">
        <v>40.4</v>
      </c>
      <c r="EB17" s="21">
        <v>46</v>
      </c>
      <c r="EC17" s="21">
        <v>46.29</v>
      </c>
      <c r="ED17" s="21">
        <v>50.34</v>
      </c>
      <c r="EE17" s="21">
        <v>46.51</v>
      </c>
      <c r="EF17" s="21">
        <v>47.87</v>
      </c>
      <c r="EG17" s="21">
        <v>39.520000000000003</v>
      </c>
      <c r="EH17" s="21">
        <v>59.1</v>
      </c>
      <c r="EI17" s="21">
        <v>37.729999999999997</v>
      </c>
      <c r="EJ17" s="21">
        <v>56.67</v>
      </c>
      <c r="EK17" s="21">
        <v>57.66</v>
      </c>
      <c r="EL17" s="21">
        <v>58.11</v>
      </c>
      <c r="EM17" s="21">
        <v>55.4</v>
      </c>
      <c r="EN17" s="21">
        <v>45.41</v>
      </c>
      <c r="EO17" s="21">
        <v>55.01</v>
      </c>
      <c r="EP17" s="21">
        <v>62.52</v>
      </c>
      <c r="EQ17" s="21">
        <v>62.99</v>
      </c>
      <c r="ER17" s="21">
        <v>37.340000000000003</v>
      </c>
      <c r="ES17" s="21">
        <v>66.53</v>
      </c>
      <c r="ET17" s="21">
        <v>60.53</v>
      </c>
      <c r="EU17" s="21">
        <v>59.06</v>
      </c>
      <c r="EV17" s="21">
        <v>58.8</v>
      </c>
      <c r="EW17" s="21">
        <v>59.79</v>
      </c>
      <c r="EX17" s="21">
        <v>62.13</v>
      </c>
      <c r="EY17" s="21">
        <v>60.96</v>
      </c>
      <c r="EZ17" s="21">
        <v>58.21</v>
      </c>
      <c r="FA17" s="21">
        <v>60.184000000000005</v>
      </c>
      <c r="FB17" s="21">
        <v>62.57</v>
      </c>
      <c r="FC17" s="21">
        <v>62.38</v>
      </c>
      <c r="FD17" s="21">
        <v>59.531999999999996</v>
      </c>
      <c r="FE17" s="21">
        <v>63.37</v>
      </c>
      <c r="FF17" s="21">
        <v>64.41</v>
      </c>
      <c r="FG17" s="21">
        <v>65.040000000000006</v>
      </c>
      <c r="FH17" s="21">
        <v>69.23</v>
      </c>
      <c r="FI17" s="21">
        <v>68.819999999999993</v>
      </c>
      <c r="FJ17" s="21">
        <v>79.040000000000006</v>
      </c>
      <c r="FK17" s="21">
        <v>85.47</v>
      </c>
      <c r="FL17" s="21">
        <v>74.53</v>
      </c>
      <c r="FM17" s="21">
        <v>74.83</v>
      </c>
      <c r="FN17" s="21">
        <v>85.31</v>
      </c>
      <c r="FO17" s="21">
        <v>84.540999999999997</v>
      </c>
      <c r="FP17" s="21">
        <v>74.59</v>
      </c>
      <c r="FQ17" s="21">
        <v>84.88</v>
      </c>
      <c r="FR17" s="21">
        <v>86.678999999999988</v>
      </c>
      <c r="FS17" s="21">
        <v>85.18</v>
      </c>
      <c r="FT17" s="21">
        <v>109.411</v>
      </c>
      <c r="FU17" s="21">
        <v>97.57</v>
      </c>
      <c r="FV17" s="21">
        <v>107.94</v>
      </c>
      <c r="FW17" s="21">
        <v>112.824</v>
      </c>
      <c r="FX17" s="21">
        <v>112.13</v>
      </c>
      <c r="FY17" s="21">
        <v>113.239</v>
      </c>
      <c r="FZ17" s="21">
        <v>114.456</v>
      </c>
      <c r="GA17" s="21">
        <v>106.44</v>
      </c>
      <c r="GB17" s="21">
        <v>112.553</v>
      </c>
      <c r="GC17" s="21">
        <v>110.614</v>
      </c>
      <c r="GD17" s="21">
        <v>124.471</v>
      </c>
      <c r="GE17" s="21">
        <v>115.46</v>
      </c>
      <c r="GF17" s="25">
        <v>112.271</v>
      </c>
      <c r="GG17" s="21">
        <v>118.492</v>
      </c>
      <c r="GH17" s="21">
        <v>119.364</v>
      </c>
      <c r="GI17" s="21">
        <v>127.012</v>
      </c>
      <c r="GJ17" s="21">
        <v>119.47</v>
      </c>
      <c r="GK17" s="21">
        <v>119.502</v>
      </c>
      <c r="GL17" s="21">
        <v>119.18</v>
      </c>
      <c r="GM17" s="21">
        <v>119.01</v>
      </c>
      <c r="GN17" s="21">
        <v>119.31399999999999</v>
      </c>
      <c r="GO17" s="21">
        <v>123.211</v>
      </c>
      <c r="GP17" s="21">
        <v>124.373</v>
      </c>
      <c r="GQ17" s="21">
        <v>126.976</v>
      </c>
      <c r="GR17" s="21">
        <v>128.15</v>
      </c>
      <c r="GS17" s="21">
        <v>129.006</v>
      </c>
      <c r="GT17" s="21">
        <v>126.51600000000001</v>
      </c>
      <c r="GU17" s="21">
        <v>123.69</v>
      </c>
      <c r="GV17" s="21">
        <v>123.444</v>
      </c>
      <c r="GW17" s="21">
        <v>126.17700000000001</v>
      </c>
      <c r="GX17" s="21">
        <v>128.77799999999999</v>
      </c>
      <c r="GY17" s="21">
        <v>126.06</v>
      </c>
      <c r="GZ17" s="21">
        <v>125.056</v>
      </c>
      <c r="HA17" s="21">
        <v>119.72</v>
      </c>
      <c r="HB17" s="21">
        <v>130.845</v>
      </c>
      <c r="HC17" s="21">
        <v>131.81700000000001</v>
      </c>
      <c r="HD17" s="21">
        <v>133.27699999999999</v>
      </c>
      <c r="HE17" s="21">
        <v>132.37799999999999</v>
      </c>
      <c r="HF17" s="21">
        <v>143.80000000000001</v>
      </c>
      <c r="HG17" s="21">
        <v>135.91900000000001</v>
      </c>
      <c r="HH17" s="21">
        <v>156.19</v>
      </c>
      <c r="HI17" s="21">
        <v>142.40600000000001</v>
      </c>
      <c r="HJ17" s="21">
        <v>166.77999999999997</v>
      </c>
      <c r="HK17" s="21">
        <v>174.20099999999999</v>
      </c>
      <c r="HL17" s="21">
        <v>182.79900000000006</v>
      </c>
      <c r="HM17" s="21">
        <v>181.86700000000002</v>
      </c>
      <c r="HN17" s="21">
        <v>202.31800000000001</v>
      </c>
      <c r="HO17" s="21">
        <v>186.95099999999999</v>
      </c>
      <c r="HP17" s="21">
        <v>160.35599999999999</v>
      </c>
      <c r="HQ17" s="21">
        <v>165.56900000000002</v>
      </c>
      <c r="HR17" s="21">
        <v>221.37099999999998</v>
      </c>
      <c r="HS17" s="21">
        <v>217.97800000000001</v>
      </c>
      <c r="HT17" s="21">
        <v>218.18600000000001</v>
      </c>
      <c r="HU17" s="21">
        <v>227.78500000000003</v>
      </c>
      <c r="HV17" s="21">
        <v>232.16200000000003</v>
      </c>
      <c r="HW17" s="21">
        <v>238.16199999999998</v>
      </c>
      <c r="HX17" s="21">
        <v>233.88399999999996</v>
      </c>
      <c r="HY17" s="21">
        <v>232.92099999999999</v>
      </c>
      <c r="HZ17" s="21">
        <v>247.31199999999998</v>
      </c>
      <c r="IA17" s="21">
        <v>278.87299999999999</v>
      </c>
      <c r="IB17" s="21">
        <v>290.18200000000002</v>
      </c>
      <c r="IC17" s="21">
        <v>280.27199999999999</v>
      </c>
      <c r="ID17" s="21">
        <v>285.49299999999994</v>
      </c>
      <c r="IE17" s="21">
        <v>273.38900000000001</v>
      </c>
      <c r="IF17" s="21">
        <v>271.26100000000002</v>
      </c>
      <c r="IG17" s="21">
        <v>274.07400000000001</v>
      </c>
      <c r="IH17" s="21">
        <v>272.40500000000003</v>
      </c>
      <c r="II17" s="21">
        <v>262.61400000000003</v>
      </c>
      <c r="IJ17" s="21">
        <v>263.05100000000004</v>
      </c>
      <c r="IK17" s="21">
        <v>266.80900000000003</v>
      </c>
      <c r="IL17" s="21">
        <v>269.77999999999997</v>
      </c>
      <c r="IM17" s="21">
        <v>279.49299999999999</v>
      </c>
      <c r="IN17" s="21">
        <v>290.96699999999998</v>
      </c>
      <c r="IO17" s="42">
        <v>235.69900000000001</v>
      </c>
      <c r="IP17" s="42">
        <v>212.72799999999998</v>
      </c>
      <c r="IQ17" s="42">
        <v>208.39100000000002</v>
      </c>
      <c r="IR17" s="42">
        <v>187.23200000000003</v>
      </c>
      <c r="IS17" s="42">
        <v>188.43900000000002</v>
      </c>
      <c r="IT17" s="42">
        <v>192.06399999999999</v>
      </c>
      <c r="IU17" s="42">
        <v>188.74099999999999</v>
      </c>
      <c r="IV17" s="42">
        <v>186.32600000000002</v>
      </c>
      <c r="IW17" s="42">
        <v>175.77499999999998</v>
      </c>
      <c r="IX17" s="42">
        <v>177.58199999999999</v>
      </c>
      <c r="IY17" s="42">
        <v>174.12700000000001</v>
      </c>
      <c r="IZ17" s="42">
        <v>172.376</v>
      </c>
      <c r="JA17" s="42">
        <v>180.874</v>
      </c>
      <c r="JB17" s="42">
        <v>181.255</v>
      </c>
      <c r="JC17" s="42">
        <v>189.256</v>
      </c>
      <c r="JD17" s="42">
        <v>189.78399999999999</v>
      </c>
      <c r="JE17" s="42">
        <v>194.518</v>
      </c>
      <c r="JF17" s="42">
        <v>195.75399999999999</v>
      </c>
      <c r="JG17" s="42">
        <v>197.11</v>
      </c>
      <c r="JH17" s="42">
        <v>200.101</v>
      </c>
      <c r="JI17" s="42">
        <v>199.07900000000001</v>
      </c>
      <c r="JJ17" s="42">
        <v>197.81</v>
      </c>
      <c r="JK17" s="42">
        <v>198.54</v>
      </c>
      <c r="JL17" s="42">
        <v>197.36500000000001</v>
      </c>
      <c r="JM17" s="42">
        <v>197.06</v>
      </c>
      <c r="JN17" s="42">
        <v>191.09700000000001</v>
      </c>
      <c r="JO17" s="42">
        <v>188.04599999999999</v>
      </c>
      <c r="JP17" s="42">
        <v>187.66300000000001</v>
      </c>
      <c r="JQ17" s="42">
        <v>179.73099999999999</v>
      </c>
      <c r="JR17" s="42">
        <v>187.57900000000001</v>
      </c>
      <c r="JS17" s="42">
        <v>189.85900000000001</v>
      </c>
      <c r="JT17" s="42">
        <v>188.53200000000001</v>
      </c>
      <c r="JU17" s="42">
        <v>183.172</v>
      </c>
      <c r="JV17" s="42">
        <v>191.471</v>
      </c>
      <c r="JW17" s="42">
        <v>205.82900000000001</v>
      </c>
      <c r="JX17" s="42">
        <v>204.77799999999999</v>
      </c>
      <c r="JY17" s="42">
        <v>199.17599999999999</v>
      </c>
      <c r="JZ17" s="42">
        <v>197.55</v>
      </c>
      <c r="KA17" s="42">
        <v>205.113</v>
      </c>
      <c r="KB17" s="42">
        <v>209.11099999999999</v>
      </c>
      <c r="KC17" s="42">
        <v>216.624</v>
      </c>
      <c r="KD17" s="42">
        <v>221.19499999999999</v>
      </c>
      <c r="KE17" s="42">
        <v>210.68199999999999</v>
      </c>
      <c r="KF17" s="42">
        <v>209.214</v>
      </c>
      <c r="KG17" s="42">
        <v>207.90100000000001</v>
      </c>
      <c r="KH17" s="42">
        <v>198.821</v>
      </c>
      <c r="KI17" s="42">
        <v>198.45400000000001</v>
      </c>
      <c r="KJ17" s="42">
        <v>195.404</v>
      </c>
      <c r="KK17" s="42">
        <v>193.947</v>
      </c>
      <c r="KL17" s="42">
        <v>192.935</v>
      </c>
      <c r="KM17" s="42">
        <v>192.071</v>
      </c>
      <c r="KN17" s="42">
        <v>192.88399999999999</v>
      </c>
      <c r="KO17" s="42">
        <v>198.941</v>
      </c>
      <c r="KP17" s="42">
        <v>195.08699999999999</v>
      </c>
      <c r="KQ17" s="42">
        <v>194.72399999999999</v>
      </c>
      <c r="KR17" s="42">
        <v>191.50399999999999</v>
      </c>
      <c r="KS17" s="42">
        <v>191.88200000000001</v>
      </c>
      <c r="KT17" s="42">
        <v>189.994</v>
      </c>
      <c r="KU17" s="42">
        <v>193.893</v>
      </c>
      <c r="KV17" s="42">
        <v>194.96059000000002</v>
      </c>
      <c r="KW17" s="42">
        <v>196.274</v>
      </c>
      <c r="KX17" s="42">
        <v>201.62</v>
      </c>
      <c r="KY17" s="42">
        <v>203.614</v>
      </c>
      <c r="KZ17" s="42">
        <v>207.89699999999999</v>
      </c>
      <c r="LA17" s="42">
        <v>205.3</v>
      </c>
      <c r="LB17" s="42">
        <v>207.38800000000001</v>
      </c>
      <c r="LC17" s="42">
        <v>212.28700000000001</v>
      </c>
      <c r="LD17" s="42">
        <v>207.11699999999999</v>
      </c>
      <c r="LE17" s="42">
        <v>206.52500000000001</v>
      </c>
      <c r="LF17" s="42">
        <v>206.274</v>
      </c>
      <c r="LG17" s="42">
        <v>211.73</v>
      </c>
      <c r="LH17" s="42">
        <v>209.69300000000001</v>
      </c>
      <c r="LI17" s="42">
        <v>210.721</v>
      </c>
      <c r="LJ17" s="42">
        <v>195.44800000000001</v>
      </c>
      <c r="LK17" s="42">
        <v>192.148</v>
      </c>
      <c r="LL17" s="42">
        <v>189.054</v>
      </c>
      <c r="LM17" s="42">
        <v>186.87200000000001</v>
      </c>
      <c r="LN17" s="42">
        <v>184.01400000000001</v>
      </c>
      <c r="LO17" s="42">
        <v>184.13</v>
      </c>
      <c r="LP17" s="42">
        <v>183.68899999999999</v>
      </c>
      <c r="LQ17" s="42">
        <v>181.00700000000001</v>
      </c>
      <c r="LR17" s="42">
        <v>180.93899999999999</v>
      </c>
      <c r="LS17" s="42">
        <v>182.483</v>
      </c>
      <c r="LT17" s="42">
        <v>183.61699999999999</v>
      </c>
      <c r="LU17" s="42">
        <v>179.77199999999999</v>
      </c>
      <c r="LV17" s="42">
        <v>179.172</v>
      </c>
      <c r="LW17" s="42">
        <v>176.46199999999999</v>
      </c>
      <c r="LX17" s="42">
        <v>181.28200000000001</v>
      </c>
      <c r="LY17" s="42">
        <v>188.63200000000001</v>
      </c>
      <c r="LZ17" s="42">
        <v>187.982</v>
      </c>
      <c r="MA17" s="42">
        <v>192.61228</v>
      </c>
      <c r="MB17" s="58">
        <v>188.352</v>
      </c>
      <c r="MC17" s="45">
        <v>188.66900000000001</v>
      </c>
    </row>
    <row r="18" spans="1:341" ht="14.1" customHeight="1" x14ac:dyDescent="0.2">
      <c r="A18" s="14" t="s">
        <v>38</v>
      </c>
      <c r="B18" s="21">
        <v>5.8</v>
      </c>
      <c r="C18" s="21">
        <v>17.7</v>
      </c>
      <c r="D18" s="21">
        <v>9.9</v>
      </c>
      <c r="E18" s="21">
        <v>14.2</v>
      </c>
      <c r="F18" s="21">
        <v>14.4</v>
      </c>
      <c r="G18" s="21">
        <v>18.600000000000001</v>
      </c>
      <c r="H18" s="21">
        <v>17.2</v>
      </c>
      <c r="I18" s="21">
        <v>16</v>
      </c>
      <c r="J18" s="21">
        <v>16.7</v>
      </c>
      <c r="K18" s="21">
        <v>17</v>
      </c>
      <c r="L18" s="21">
        <v>16.7</v>
      </c>
      <c r="M18" s="21">
        <v>18</v>
      </c>
      <c r="N18" s="21">
        <v>18.2</v>
      </c>
      <c r="O18" s="21">
        <v>20.93</v>
      </c>
      <c r="P18" s="21">
        <v>20.49</v>
      </c>
      <c r="Q18" s="21">
        <v>20.73</v>
      </c>
      <c r="R18" s="21">
        <v>22.73</v>
      </c>
      <c r="S18" s="21">
        <v>25.21</v>
      </c>
      <c r="T18" s="21">
        <v>25.7</v>
      </c>
      <c r="U18" s="21">
        <v>22.67</v>
      </c>
      <c r="V18" s="21">
        <v>22.37</v>
      </c>
      <c r="W18" s="21">
        <v>10.65</v>
      </c>
      <c r="X18" s="21">
        <v>10.7</v>
      </c>
      <c r="Y18" s="21">
        <v>13.79</v>
      </c>
      <c r="Z18" s="21">
        <v>14.68</v>
      </c>
      <c r="AA18" s="21">
        <v>16.66</v>
      </c>
      <c r="AB18" s="21">
        <v>18.11</v>
      </c>
      <c r="AC18" s="21">
        <v>18.288</v>
      </c>
      <c r="AD18" s="21">
        <v>19.312000000000001</v>
      </c>
      <c r="AE18" s="21">
        <v>18.459</v>
      </c>
      <c r="AF18" s="21">
        <v>19.202999999999999</v>
      </c>
      <c r="AG18" s="21">
        <v>21.48</v>
      </c>
      <c r="AH18" s="21">
        <v>21.79</v>
      </c>
      <c r="AI18" s="21">
        <v>23.32</v>
      </c>
      <c r="AJ18" s="21">
        <v>23.13</v>
      </c>
      <c r="AK18" s="21">
        <v>23.78</v>
      </c>
      <c r="AL18" s="21">
        <v>20.100000000000001</v>
      </c>
      <c r="AM18" s="21">
        <v>19.399999999999999</v>
      </c>
      <c r="AN18" s="21">
        <v>19.55</v>
      </c>
      <c r="AO18" s="21">
        <v>18.46</v>
      </c>
      <c r="AP18" s="21">
        <v>18.73</v>
      </c>
      <c r="AQ18" s="21">
        <v>20.52</v>
      </c>
      <c r="AR18" s="21">
        <v>21.08</v>
      </c>
      <c r="AS18" s="21">
        <v>21.65</v>
      </c>
      <c r="AT18" s="21">
        <v>22.12</v>
      </c>
      <c r="AU18" s="21">
        <v>22.33</v>
      </c>
      <c r="AV18" s="21">
        <v>25.91</v>
      </c>
      <c r="AW18" s="21">
        <v>28.47</v>
      </c>
      <c r="AX18" s="21">
        <v>29.26</v>
      </c>
      <c r="AY18" s="21">
        <v>21.73</v>
      </c>
      <c r="AZ18" s="21">
        <v>28.54</v>
      </c>
      <c r="BA18" s="21">
        <v>17.2</v>
      </c>
      <c r="BB18" s="21">
        <v>18.75</v>
      </c>
      <c r="BC18" s="21">
        <v>17.22</v>
      </c>
      <c r="BD18" s="21">
        <v>21.65</v>
      </c>
      <c r="BE18" s="21">
        <v>18.649999999999999</v>
      </c>
      <c r="BF18" s="21">
        <v>19.86</v>
      </c>
      <c r="BG18" s="21">
        <v>23.36</v>
      </c>
      <c r="BH18" s="21">
        <v>21.47</v>
      </c>
      <c r="BI18" s="21">
        <v>21.96</v>
      </c>
      <c r="BJ18" s="21">
        <v>24.29</v>
      </c>
      <c r="BK18" s="21">
        <v>22.71</v>
      </c>
      <c r="BL18" s="21">
        <v>21.09</v>
      </c>
      <c r="BM18" s="21">
        <v>21.53</v>
      </c>
      <c r="BN18" s="21">
        <v>21.55</v>
      </c>
      <c r="BO18" s="21">
        <v>21.15</v>
      </c>
      <c r="BP18" s="21">
        <v>22.05</v>
      </c>
      <c r="BQ18" s="12">
        <v>24.01</v>
      </c>
      <c r="BR18" s="12">
        <v>23.49</v>
      </c>
      <c r="BS18" s="12">
        <v>23.45</v>
      </c>
      <c r="BT18" s="12">
        <v>23.22</v>
      </c>
      <c r="BU18" s="12">
        <v>23.98</v>
      </c>
      <c r="BV18" s="12">
        <v>24.88</v>
      </c>
      <c r="BW18" s="12">
        <v>26.14</v>
      </c>
      <c r="BX18" s="24">
        <v>27.85</v>
      </c>
      <c r="BY18" s="12">
        <v>22.88</v>
      </c>
      <c r="BZ18" s="12">
        <v>24.95</v>
      </c>
      <c r="CA18" s="12">
        <v>29.51</v>
      </c>
      <c r="CB18" s="12">
        <v>27.16</v>
      </c>
      <c r="CC18" s="12">
        <v>27.09</v>
      </c>
      <c r="CD18" s="12">
        <v>27.31</v>
      </c>
      <c r="CE18" s="12">
        <v>26.02</v>
      </c>
      <c r="CF18" s="21">
        <v>25</v>
      </c>
      <c r="CG18" s="21">
        <v>28.07</v>
      </c>
      <c r="CH18" s="21">
        <v>25.82</v>
      </c>
      <c r="CI18" s="21">
        <v>25.58</v>
      </c>
      <c r="CJ18" s="21">
        <v>27.41</v>
      </c>
      <c r="CK18" s="21">
        <v>27.69</v>
      </c>
      <c r="CL18" s="21">
        <v>29.21</v>
      </c>
      <c r="CM18" s="21">
        <v>30.07</v>
      </c>
      <c r="CN18" s="21">
        <v>30.05</v>
      </c>
      <c r="CO18" s="21">
        <v>31.4</v>
      </c>
      <c r="CP18" s="21">
        <v>29.75</v>
      </c>
      <c r="CQ18" s="21">
        <v>32.9</v>
      </c>
      <c r="CR18" s="21">
        <v>31.43</v>
      </c>
      <c r="CS18" s="21">
        <v>22.63</v>
      </c>
      <c r="CT18" s="21">
        <v>22.34</v>
      </c>
      <c r="CU18" s="21">
        <v>33.49</v>
      </c>
      <c r="CV18" s="21">
        <v>26.09</v>
      </c>
      <c r="CW18" s="12">
        <v>26.51</v>
      </c>
      <c r="CX18" s="12">
        <v>30.25</v>
      </c>
      <c r="CY18" s="12">
        <v>29.88</v>
      </c>
      <c r="CZ18" s="12">
        <v>28.61</v>
      </c>
      <c r="DA18" s="12">
        <v>30.5</v>
      </c>
      <c r="DB18" s="12">
        <v>31.9</v>
      </c>
      <c r="DC18" s="12">
        <v>33.93</v>
      </c>
      <c r="DD18" s="12">
        <v>34.03</v>
      </c>
      <c r="DE18" s="12">
        <v>34.19</v>
      </c>
      <c r="DF18" s="12">
        <v>49.97</v>
      </c>
      <c r="DG18" s="12">
        <v>62.39</v>
      </c>
      <c r="DH18" s="12">
        <v>66.94</v>
      </c>
      <c r="DI18" s="21">
        <v>61.62</v>
      </c>
      <c r="DJ18" s="21">
        <v>63.66</v>
      </c>
      <c r="DK18" s="21">
        <v>69.78</v>
      </c>
      <c r="DL18" s="21">
        <v>68.19</v>
      </c>
      <c r="DM18" s="21">
        <v>72.25</v>
      </c>
      <c r="DN18" s="21">
        <v>78.48</v>
      </c>
      <c r="DO18" s="21">
        <v>78.94</v>
      </c>
      <c r="DP18" s="21">
        <v>79.77</v>
      </c>
      <c r="DQ18" s="21">
        <v>82.4</v>
      </c>
      <c r="DR18" s="21">
        <v>79.62</v>
      </c>
      <c r="DS18" s="21">
        <v>79.61</v>
      </c>
      <c r="DT18" s="21">
        <v>84.47</v>
      </c>
      <c r="DU18" s="21">
        <v>83.63</v>
      </c>
      <c r="DV18" s="21">
        <v>90.36</v>
      </c>
      <c r="DW18" s="21">
        <v>91.99</v>
      </c>
      <c r="DX18" s="21">
        <v>90.51</v>
      </c>
      <c r="DY18" s="21">
        <v>93.19</v>
      </c>
      <c r="DZ18" s="21">
        <v>97.21</v>
      </c>
      <c r="EA18" s="21">
        <v>92.31</v>
      </c>
      <c r="EB18" s="21">
        <v>97.27</v>
      </c>
      <c r="EC18" s="21">
        <v>103.45</v>
      </c>
      <c r="ED18" s="21">
        <v>93.84</v>
      </c>
      <c r="EE18" s="21">
        <v>92.48</v>
      </c>
      <c r="EF18" s="21">
        <v>90.76</v>
      </c>
      <c r="EG18" s="21">
        <v>92.72</v>
      </c>
      <c r="EH18" s="21">
        <v>92.84</v>
      </c>
      <c r="EI18" s="21">
        <v>76.02</v>
      </c>
      <c r="EJ18" s="21">
        <v>77.92</v>
      </c>
      <c r="EK18" s="21">
        <v>76.89</v>
      </c>
      <c r="EL18" s="21">
        <v>78.95</v>
      </c>
      <c r="EM18" s="21">
        <v>76.61</v>
      </c>
      <c r="EN18" s="21">
        <v>76.22</v>
      </c>
      <c r="EO18" s="21">
        <v>76.36</v>
      </c>
      <c r="EP18" s="21">
        <v>84.44</v>
      </c>
      <c r="EQ18" s="21">
        <v>91.89</v>
      </c>
      <c r="ER18" s="21">
        <v>86.62</v>
      </c>
      <c r="ES18" s="21">
        <v>91.88</v>
      </c>
      <c r="ET18" s="21">
        <v>86.71</v>
      </c>
      <c r="EU18" s="21">
        <v>91.69</v>
      </c>
      <c r="EV18" s="21">
        <v>91.78</v>
      </c>
      <c r="EW18" s="21">
        <v>89.21</v>
      </c>
      <c r="EX18" s="21">
        <v>91.96</v>
      </c>
      <c r="EY18" s="21">
        <v>93.04</v>
      </c>
      <c r="EZ18" s="21">
        <v>93.98</v>
      </c>
      <c r="FA18" s="21">
        <v>96.350999999999999</v>
      </c>
      <c r="FB18" s="21">
        <v>100.51</v>
      </c>
      <c r="FC18" s="21">
        <v>100.61</v>
      </c>
      <c r="FD18" s="21">
        <v>104.59400000000001</v>
      </c>
      <c r="FE18" s="21">
        <v>108.25</v>
      </c>
      <c r="FF18" s="21">
        <v>108.08</v>
      </c>
      <c r="FG18" s="21">
        <v>113.46</v>
      </c>
      <c r="FH18" s="21">
        <v>114.11</v>
      </c>
      <c r="FI18" s="21">
        <v>116.82</v>
      </c>
      <c r="FJ18" s="21">
        <v>117.64</v>
      </c>
      <c r="FK18" s="21">
        <v>113.65</v>
      </c>
      <c r="FL18" s="21">
        <v>114.97</v>
      </c>
      <c r="FM18" s="21">
        <v>113.97</v>
      </c>
      <c r="FN18" s="21">
        <v>113.22</v>
      </c>
      <c r="FO18" s="21">
        <v>112.30200000000001</v>
      </c>
      <c r="FP18" s="21">
        <v>113.72</v>
      </c>
      <c r="FQ18" s="21">
        <v>113.06</v>
      </c>
      <c r="FR18" s="21">
        <v>114.63200000000001</v>
      </c>
      <c r="FS18" s="21">
        <v>111.85</v>
      </c>
      <c r="FT18" s="21">
        <v>111.96</v>
      </c>
      <c r="FU18" s="21">
        <v>112.81</v>
      </c>
      <c r="FV18" s="21">
        <v>110.16</v>
      </c>
      <c r="FW18" s="21">
        <v>108.98</v>
      </c>
      <c r="FX18" s="21">
        <v>110.6</v>
      </c>
      <c r="FY18" s="21">
        <v>108.396</v>
      </c>
      <c r="FZ18" s="25">
        <v>144.87700000000001</v>
      </c>
      <c r="GA18" s="25">
        <v>142.99100000000001</v>
      </c>
      <c r="GB18" s="25">
        <v>143.49</v>
      </c>
      <c r="GC18" s="25">
        <v>138.49</v>
      </c>
      <c r="GD18" s="25">
        <v>140.74</v>
      </c>
      <c r="GE18" s="25">
        <v>138.904</v>
      </c>
      <c r="GF18" s="25">
        <v>133.87</v>
      </c>
      <c r="GG18" s="21">
        <v>125.55</v>
      </c>
      <c r="GH18" s="21">
        <v>126.008</v>
      </c>
      <c r="GI18" s="21">
        <v>120.63</v>
      </c>
      <c r="GJ18" s="21">
        <v>120.492</v>
      </c>
      <c r="GK18" s="21">
        <v>123.491</v>
      </c>
      <c r="GL18" s="21">
        <v>124.709</v>
      </c>
      <c r="GM18" s="21">
        <v>124.11799999999999</v>
      </c>
      <c r="GN18" s="21">
        <v>118.94</v>
      </c>
      <c r="GO18" s="21">
        <v>115.139</v>
      </c>
      <c r="GP18" s="21">
        <v>109.202</v>
      </c>
      <c r="GQ18" s="21">
        <f>112.232+0.34</f>
        <v>112.572</v>
      </c>
      <c r="GR18" s="21">
        <v>111.54300000000001</v>
      </c>
      <c r="GS18" s="21">
        <v>112.03700000000001</v>
      </c>
      <c r="GT18" s="21">
        <v>111.628</v>
      </c>
      <c r="GU18" s="21">
        <v>93.894000000000005</v>
      </c>
      <c r="GV18" s="21">
        <v>98.33</v>
      </c>
      <c r="GW18" s="21">
        <v>97.805999999999997</v>
      </c>
      <c r="GX18" s="21">
        <v>97.055000000000007</v>
      </c>
      <c r="GY18" s="21">
        <v>102.34699999999999</v>
      </c>
      <c r="GZ18" s="21">
        <v>116.95099999999999</v>
      </c>
      <c r="HA18" s="21">
        <v>105.883</v>
      </c>
      <c r="HB18" s="21">
        <v>106.944</v>
      </c>
      <c r="HC18" s="21">
        <v>92.015000000000001</v>
      </c>
      <c r="HD18" s="21">
        <v>89.013999999999996</v>
      </c>
      <c r="HE18" s="21">
        <v>90.045000000000002</v>
      </c>
      <c r="HF18" s="21">
        <v>96.71</v>
      </c>
      <c r="HG18" s="21">
        <v>93.311000000000007</v>
      </c>
      <c r="HH18" s="21">
        <v>102.074</v>
      </c>
      <c r="HI18" s="21">
        <v>114.93100000000007</v>
      </c>
      <c r="HJ18" s="21">
        <v>119.16500000000001</v>
      </c>
      <c r="HK18" s="21">
        <v>133.84399999999997</v>
      </c>
      <c r="HL18" s="21">
        <v>135.47199999999978</v>
      </c>
      <c r="HM18" s="21">
        <v>130.059</v>
      </c>
      <c r="HN18" s="21">
        <v>119.46900000000002</v>
      </c>
      <c r="HO18" s="21">
        <v>129.75699999999998</v>
      </c>
      <c r="HP18" s="21">
        <v>152.19399999999999</v>
      </c>
      <c r="HQ18" s="21">
        <v>136.977</v>
      </c>
      <c r="HR18" s="21">
        <v>108.477</v>
      </c>
      <c r="HS18" s="21">
        <v>106.527</v>
      </c>
      <c r="HT18" s="21">
        <v>111.758</v>
      </c>
      <c r="HU18" s="21">
        <v>113.99300000000001</v>
      </c>
      <c r="HV18" s="21">
        <v>112.521</v>
      </c>
      <c r="HW18" s="21">
        <v>113.25500000000001</v>
      </c>
      <c r="HX18" s="21">
        <v>122.749</v>
      </c>
      <c r="HY18" s="21">
        <v>125.82299999999999</v>
      </c>
      <c r="HZ18" s="21">
        <v>111.46000000000001</v>
      </c>
      <c r="IA18" s="21">
        <v>113.09700000000001</v>
      </c>
      <c r="IB18" s="21">
        <v>109.25000000000001</v>
      </c>
      <c r="IC18" s="21">
        <v>109.40300000000001</v>
      </c>
      <c r="ID18" s="21">
        <v>164.316</v>
      </c>
      <c r="IE18" s="21">
        <v>166.69</v>
      </c>
      <c r="IF18" s="21">
        <v>176.584</v>
      </c>
      <c r="IG18" s="21">
        <v>175.64100000000002</v>
      </c>
      <c r="IH18" s="21">
        <v>182.38800000000001</v>
      </c>
      <c r="II18" s="21">
        <v>190.04599999999996</v>
      </c>
      <c r="IJ18" s="21">
        <v>192.07499999999999</v>
      </c>
      <c r="IK18" s="21">
        <v>201.50800000000001</v>
      </c>
      <c r="IL18" s="21">
        <v>199.91800000000001</v>
      </c>
      <c r="IM18" s="21">
        <v>202.75899999999999</v>
      </c>
      <c r="IN18" s="21">
        <v>207.22400000000002</v>
      </c>
      <c r="IO18" s="42">
        <v>272.93900000000002</v>
      </c>
      <c r="IP18" s="42">
        <v>274.96199999999999</v>
      </c>
      <c r="IQ18" s="42">
        <v>276.23599999999999</v>
      </c>
      <c r="IR18" s="42">
        <v>279.77800000000002</v>
      </c>
      <c r="IS18" s="42">
        <v>282.416</v>
      </c>
      <c r="IT18" s="42">
        <v>282.399</v>
      </c>
      <c r="IU18" s="42">
        <v>288.46899999999999</v>
      </c>
      <c r="IV18" s="42">
        <v>298.59000000000003</v>
      </c>
      <c r="IW18" s="42">
        <v>251.32099999999997</v>
      </c>
      <c r="IX18" s="42">
        <v>302.733</v>
      </c>
      <c r="IY18" s="42">
        <v>267.54100000000005</v>
      </c>
      <c r="IZ18" s="42">
        <v>266.67700000000002</v>
      </c>
      <c r="JA18" s="42">
        <v>263.053</v>
      </c>
      <c r="JB18" s="42">
        <v>260.142</v>
      </c>
      <c r="JC18" s="42">
        <v>257.68</v>
      </c>
      <c r="JD18" s="42">
        <v>258.29899999999998</v>
      </c>
      <c r="JE18" s="42">
        <v>265.57499999999999</v>
      </c>
      <c r="JF18" s="42">
        <v>277.12900000000002</v>
      </c>
      <c r="JG18" s="42">
        <v>275.59899999999999</v>
      </c>
      <c r="JH18" s="42">
        <v>288.59899999999999</v>
      </c>
      <c r="JI18" s="42">
        <v>274.43299999999999</v>
      </c>
      <c r="JJ18" s="42">
        <v>287.07</v>
      </c>
      <c r="JK18" s="42">
        <v>289.92</v>
      </c>
      <c r="JL18" s="42">
        <v>300.71800000000002</v>
      </c>
      <c r="JM18" s="42">
        <v>297.12</v>
      </c>
      <c r="JN18" s="42">
        <v>298.339</v>
      </c>
      <c r="JO18" s="42">
        <v>293.13799999999998</v>
      </c>
      <c r="JP18" s="42">
        <v>297.35000000000002</v>
      </c>
      <c r="JQ18" s="42">
        <v>309.32100000000003</v>
      </c>
      <c r="JR18" s="42">
        <v>300.91699999999997</v>
      </c>
      <c r="JS18" s="42">
        <v>311.78800000000001</v>
      </c>
      <c r="JT18" s="42">
        <v>317.036</v>
      </c>
      <c r="JU18" s="42">
        <v>317.65699999999998</v>
      </c>
      <c r="JV18" s="42">
        <v>276.96699999999998</v>
      </c>
      <c r="JW18" s="42">
        <v>238.41800000000001</v>
      </c>
      <c r="JX18" s="42">
        <v>247.83600000000001</v>
      </c>
      <c r="JY18" s="42">
        <v>244.45699999999999</v>
      </c>
      <c r="JZ18" s="42">
        <v>246.42</v>
      </c>
      <c r="KA18" s="42">
        <v>236.137</v>
      </c>
      <c r="KB18" s="42">
        <v>166.69900000000001</v>
      </c>
      <c r="KC18" s="42">
        <v>172.059</v>
      </c>
      <c r="KD18" s="42">
        <v>166.625</v>
      </c>
      <c r="KE18" s="42">
        <v>178.262</v>
      </c>
      <c r="KF18" s="42">
        <v>185.74100000000001</v>
      </c>
      <c r="KG18" s="42">
        <v>183.43700000000001</v>
      </c>
      <c r="KH18" s="42">
        <v>184.81299999999999</v>
      </c>
      <c r="KI18" s="42">
        <v>179.45400000000001</v>
      </c>
      <c r="KJ18" s="42">
        <v>187.404</v>
      </c>
      <c r="KK18" s="42">
        <v>187.71</v>
      </c>
      <c r="KL18" s="42">
        <v>188.21299999999999</v>
      </c>
      <c r="KM18" s="42">
        <v>192.42</v>
      </c>
      <c r="KN18" s="42">
        <v>202.81299999999999</v>
      </c>
      <c r="KO18" s="42">
        <v>194.47300000000001</v>
      </c>
      <c r="KP18" s="42">
        <v>212.25899999999999</v>
      </c>
      <c r="KQ18" s="42">
        <v>218.53399999999999</v>
      </c>
      <c r="KR18" s="42">
        <v>221.36567000000002</v>
      </c>
      <c r="KS18" s="42">
        <v>224.29599999999999</v>
      </c>
      <c r="KT18" s="42">
        <v>222.00785000000002</v>
      </c>
      <c r="KU18" s="42">
        <v>220.73500000000001</v>
      </c>
      <c r="KV18" s="42">
        <v>197.99703</v>
      </c>
      <c r="KW18" s="42">
        <v>214.378254</v>
      </c>
      <c r="KX18" s="42">
        <v>211.53100000000001</v>
      </c>
      <c r="KY18" s="42">
        <v>211.25700000000001</v>
      </c>
      <c r="KZ18" s="42">
        <v>200.453</v>
      </c>
      <c r="LA18" s="42">
        <v>204.04300000000001</v>
      </c>
      <c r="LB18" s="42">
        <v>192.83099999999999</v>
      </c>
      <c r="LC18" s="42">
        <v>196.15600000000001</v>
      </c>
      <c r="LD18" s="42">
        <v>205.83099999999999</v>
      </c>
      <c r="LE18" s="42">
        <v>212.20729999999998</v>
      </c>
      <c r="LF18" s="42">
        <v>208.053</v>
      </c>
      <c r="LG18" s="42">
        <v>192.71664999999999</v>
      </c>
      <c r="LH18" s="42">
        <v>198.11598999999998</v>
      </c>
      <c r="LI18" s="42">
        <v>192.27514000000002</v>
      </c>
      <c r="LJ18" s="42">
        <v>189.05470000000003</v>
      </c>
      <c r="LK18" s="42">
        <v>193.90577999999999</v>
      </c>
      <c r="LL18" s="42">
        <v>193.36660999999998</v>
      </c>
      <c r="LM18" s="42">
        <v>197.44891000000001</v>
      </c>
      <c r="LN18" s="42">
        <v>200.19369</v>
      </c>
      <c r="LO18" s="42">
        <v>209.34332000000001</v>
      </c>
      <c r="LP18" s="42">
        <v>218.13051000000002</v>
      </c>
      <c r="LQ18" s="42">
        <v>211.57900000000001</v>
      </c>
      <c r="LR18" s="42">
        <v>213.78620000000001</v>
      </c>
      <c r="LS18" s="42">
        <v>220.108</v>
      </c>
      <c r="LT18" s="42">
        <v>220.36199999999999</v>
      </c>
      <c r="LU18" s="42">
        <v>220.899</v>
      </c>
      <c r="LV18" s="42">
        <v>225.59</v>
      </c>
      <c r="LW18" s="42">
        <v>227.84200000000001</v>
      </c>
      <c r="LX18" s="42">
        <v>173.74678</v>
      </c>
      <c r="LY18" s="42">
        <v>149.405</v>
      </c>
      <c r="LZ18" s="42">
        <v>165.39517999999998</v>
      </c>
      <c r="MA18" s="42">
        <v>165.27223000000001</v>
      </c>
      <c r="MB18" s="58">
        <v>173.17399</v>
      </c>
      <c r="MC18" s="45">
        <v>152.58493999999999</v>
      </c>
    </row>
    <row r="19" spans="1:341" ht="14.1" customHeight="1" x14ac:dyDescent="0.2">
      <c r="A19" s="14" t="s">
        <v>22</v>
      </c>
      <c r="B19" s="26">
        <f t="shared" ref="B19:P19" si="0">SUM(B11:B18)</f>
        <v>82.000000000000014</v>
      </c>
      <c r="C19" s="26">
        <f t="shared" si="0"/>
        <v>79.099999999999994</v>
      </c>
      <c r="D19" s="26">
        <f t="shared" si="0"/>
        <v>102.75999999999999</v>
      </c>
      <c r="E19" s="26">
        <f t="shared" si="0"/>
        <v>121.4</v>
      </c>
      <c r="F19" s="26">
        <f t="shared" si="0"/>
        <v>121.80000000000001</v>
      </c>
      <c r="G19" s="26">
        <f t="shared" si="0"/>
        <v>125.69999999999999</v>
      </c>
      <c r="H19" s="26">
        <f t="shared" si="0"/>
        <v>127</v>
      </c>
      <c r="I19" s="26">
        <f t="shared" si="0"/>
        <v>127.19999999999999</v>
      </c>
      <c r="J19" s="26">
        <f t="shared" si="0"/>
        <v>129.1</v>
      </c>
      <c r="K19" s="26">
        <f t="shared" si="0"/>
        <v>134</v>
      </c>
      <c r="L19" s="26">
        <f t="shared" si="0"/>
        <v>134.89999999999998</v>
      </c>
      <c r="M19" s="26">
        <f t="shared" si="0"/>
        <v>135.82</v>
      </c>
      <c r="N19" s="26">
        <f t="shared" si="0"/>
        <v>137.59</v>
      </c>
      <c r="O19" s="26">
        <f t="shared" si="0"/>
        <v>139.26999999999998</v>
      </c>
      <c r="P19" s="26">
        <f t="shared" si="0"/>
        <v>141.79999999999998</v>
      </c>
      <c r="Q19" s="26">
        <f>SUM(Q11:Q18)</f>
        <v>141.20999999999998</v>
      </c>
      <c r="R19" s="26">
        <f t="shared" ref="R19:CG19" si="1">SUM(R11:R18)</f>
        <v>143.72</v>
      </c>
      <c r="S19" s="26">
        <f t="shared" si="1"/>
        <v>151.48000000000002</v>
      </c>
      <c r="T19" s="26">
        <f t="shared" si="1"/>
        <v>152.42999999999998</v>
      </c>
      <c r="U19" s="26">
        <f t="shared" si="1"/>
        <v>153.80000000000001</v>
      </c>
      <c r="V19" s="26">
        <f t="shared" si="1"/>
        <v>156.01</v>
      </c>
      <c r="W19" s="26">
        <f t="shared" si="1"/>
        <v>153.79000000000002</v>
      </c>
      <c r="X19" s="26">
        <f t="shared" si="1"/>
        <v>152.59</v>
      </c>
      <c r="Y19" s="26">
        <f t="shared" si="1"/>
        <v>155.54999999999998</v>
      </c>
      <c r="Z19" s="26">
        <f t="shared" si="1"/>
        <v>161.48000000000002</v>
      </c>
      <c r="AA19" s="26">
        <f t="shared" si="1"/>
        <v>165.29000000000002</v>
      </c>
      <c r="AB19" s="26">
        <f t="shared" si="1"/>
        <v>167.10000000000002</v>
      </c>
      <c r="AC19" s="26">
        <f t="shared" si="1"/>
        <v>167.49</v>
      </c>
      <c r="AD19" s="26">
        <f t="shared" si="1"/>
        <v>178.42900000000003</v>
      </c>
      <c r="AE19" s="26">
        <f t="shared" si="1"/>
        <v>178.46899999999999</v>
      </c>
      <c r="AF19" s="26">
        <f t="shared" si="1"/>
        <v>183.26</v>
      </c>
      <c r="AG19" s="27">
        <f t="shared" si="1"/>
        <v>190.32</v>
      </c>
      <c r="AH19" s="27">
        <f t="shared" si="1"/>
        <v>189.88999999999996</v>
      </c>
      <c r="AI19" s="27">
        <f t="shared" si="1"/>
        <v>189.18999999999997</v>
      </c>
      <c r="AJ19" s="27">
        <f t="shared" si="1"/>
        <v>192.14000000000001</v>
      </c>
      <c r="AK19" s="27">
        <f t="shared" si="1"/>
        <v>199.33999999999997</v>
      </c>
      <c r="AL19" s="27">
        <f t="shared" si="1"/>
        <v>203.80999999999997</v>
      </c>
      <c r="AM19" s="27">
        <f t="shared" si="1"/>
        <v>204.76</v>
      </c>
      <c r="AN19" s="27">
        <f t="shared" si="1"/>
        <v>206.52</v>
      </c>
      <c r="AO19" s="26">
        <f t="shared" si="1"/>
        <v>206.17</v>
      </c>
      <c r="AP19" s="26">
        <f t="shared" si="1"/>
        <v>208.04999999999998</v>
      </c>
      <c r="AQ19" s="26">
        <f t="shared" si="1"/>
        <v>210.74</v>
      </c>
      <c r="AR19" s="26">
        <f t="shared" si="1"/>
        <v>212.95999999999998</v>
      </c>
      <c r="AS19" s="26">
        <f t="shared" si="1"/>
        <v>213.39999999999998</v>
      </c>
      <c r="AT19" s="26">
        <f t="shared" si="1"/>
        <v>216.59</v>
      </c>
      <c r="AU19" s="26">
        <f t="shared" si="1"/>
        <v>216.74</v>
      </c>
      <c r="AV19" s="26">
        <f t="shared" si="1"/>
        <v>222.54999999999998</v>
      </c>
      <c r="AW19" s="26">
        <f t="shared" si="1"/>
        <v>230.32999999999998</v>
      </c>
      <c r="AX19" s="26">
        <f t="shared" si="1"/>
        <v>236.45999999999998</v>
      </c>
      <c r="AY19" s="26">
        <f t="shared" si="1"/>
        <v>245.45999999999998</v>
      </c>
      <c r="AZ19" s="26">
        <f t="shared" si="1"/>
        <v>249.95999999999998</v>
      </c>
      <c r="BA19" s="26">
        <f t="shared" si="1"/>
        <v>251.96</v>
      </c>
      <c r="BB19" s="26">
        <f t="shared" si="1"/>
        <v>250.96</v>
      </c>
      <c r="BC19" s="26">
        <f t="shared" si="1"/>
        <v>255.89000000000004</v>
      </c>
      <c r="BD19" s="26">
        <f t="shared" si="1"/>
        <v>261.2</v>
      </c>
      <c r="BE19" s="26">
        <f t="shared" si="1"/>
        <v>260.44</v>
      </c>
      <c r="BF19" s="26">
        <f t="shared" si="1"/>
        <v>265.66999999999996</v>
      </c>
      <c r="BG19" s="26">
        <f t="shared" si="1"/>
        <v>267.94</v>
      </c>
      <c r="BH19" s="26">
        <f t="shared" si="1"/>
        <v>271.64</v>
      </c>
      <c r="BI19" s="26">
        <f t="shared" si="1"/>
        <v>273.69000000000005</v>
      </c>
      <c r="BJ19" s="26">
        <f t="shared" si="1"/>
        <v>277.5</v>
      </c>
      <c r="BK19" s="26">
        <f t="shared" si="1"/>
        <v>281.83</v>
      </c>
      <c r="BL19" s="26">
        <f t="shared" si="1"/>
        <v>281.19999999999993</v>
      </c>
      <c r="BM19" s="26">
        <f t="shared" si="1"/>
        <v>282.91999999999996</v>
      </c>
      <c r="BN19" s="26">
        <f t="shared" si="1"/>
        <v>282.16000000000003</v>
      </c>
      <c r="BO19" s="26">
        <f t="shared" si="1"/>
        <v>284.58</v>
      </c>
      <c r="BP19" s="26">
        <f t="shared" si="1"/>
        <v>283.33</v>
      </c>
      <c r="BQ19" s="26">
        <f t="shared" si="1"/>
        <v>287.38</v>
      </c>
      <c r="BR19" s="26">
        <f t="shared" si="1"/>
        <v>287.88000000000005</v>
      </c>
      <c r="BS19" s="26">
        <f t="shared" si="1"/>
        <v>283.99999999999994</v>
      </c>
      <c r="BT19" s="26">
        <f t="shared" si="1"/>
        <v>286.93999999999994</v>
      </c>
      <c r="BU19" s="26">
        <f t="shared" si="1"/>
        <v>293.46000000000004</v>
      </c>
      <c r="BV19" s="26">
        <f t="shared" si="1"/>
        <v>298.33</v>
      </c>
      <c r="BW19" s="26">
        <f t="shared" si="1"/>
        <v>308.03999999999996</v>
      </c>
      <c r="BX19" s="28">
        <f t="shared" si="1"/>
        <v>310.95</v>
      </c>
      <c r="BY19" s="26">
        <f t="shared" si="1"/>
        <v>317.42999999999995</v>
      </c>
      <c r="BZ19" s="26">
        <f t="shared" si="1"/>
        <v>320.40999999999997</v>
      </c>
      <c r="CA19" s="26">
        <f t="shared" si="1"/>
        <v>324.57</v>
      </c>
      <c r="CB19" s="26">
        <f t="shared" si="1"/>
        <v>320.33999999999997</v>
      </c>
      <c r="CC19" s="26">
        <f t="shared" si="1"/>
        <v>335.28999999999996</v>
      </c>
      <c r="CD19" s="26">
        <f t="shared" si="1"/>
        <v>333.94</v>
      </c>
      <c r="CE19" s="26">
        <f t="shared" si="1"/>
        <v>333.07999999999993</v>
      </c>
      <c r="CF19" s="26">
        <f t="shared" si="1"/>
        <v>332.54</v>
      </c>
      <c r="CG19" s="28">
        <f t="shared" si="1"/>
        <v>329.44</v>
      </c>
      <c r="CH19" s="26">
        <f t="shared" ref="CH19:EJ19" si="2">SUM(CH11:CH18)</f>
        <v>333.28999999999996</v>
      </c>
      <c r="CI19" s="26">
        <f t="shared" si="2"/>
        <v>333.33</v>
      </c>
      <c r="CJ19" s="26">
        <f t="shared" si="2"/>
        <v>331.14000000000004</v>
      </c>
      <c r="CK19" s="26">
        <f t="shared" si="2"/>
        <v>334.45</v>
      </c>
      <c r="CL19" s="26">
        <f t="shared" si="2"/>
        <v>334.12999999999994</v>
      </c>
      <c r="CM19" s="26">
        <f t="shared" si="2"/>
        <v>337.87</v>
      </c>
      <c r="CN19" s="26">
        <f t="shared" si="2"/>
        <v>346.79</v>
      </c>
      <c r="CO19" s="26">
        <f t="shared" si="2"/>
        <v>356.59999999999997</v>
      </c>
      <c r="CP19" s="26">
        <f t="shared" si="2"/>
        <v>369.51</v>
      </c>
      <c r="CQ19" s="26">
        <f t="shared" si="2"/>
        <v>370.89999999999992</v>
      </c>
      <c r="CR19" s="26">
        <f t="shared" si="2"/>
        <v>369</v>
      </c>
      <c r="CS19" s="26">
        <f t="shared" si="2"/>
        <v>373.93999999999994</v>
      </c>
      <c r="CT19" s="26">
        <f t="shared" si="2"/>
        <v>364.33</v>
      </c>
      <c r="CU19" s="26">
        <f t="shared" si="2"/>
        <v>367.84</v>
      </c>
      <c r="CV19" s="26">
        <f t="shared" si="2"/>
        <v>366.83</v>
      </c>
      <c r="CW19" s="26">
        <f t="shared" si="2"/>
        <v>364.66999999999996</v>
      </c>
      <c r="CX19" s="26">
        <f t="shared" si="2"/>
        <v>367.82</v>
      </c>
      <c r="CY19" s="26">
        <f t="shared" si="2"/>
        <v>372.03000000000003</v>
      </c>
      <c r="CZ19" s="26">
        <f t="shared" si="2"/>
        <v>377.09000000000003</v>
      </c>
      <c r="DA19" s="26">
        <f t="shared" si="2"/>
        <v>386.62</v>
      </c>
      <c r="DB19" s="26">
        <f t="shared" si="2"/>
        <v>390.78</v>
      </c>
      <c r="DC19" s="26">
        <f t="shared" si="2"/>
        <v>394.51000000000005</v>
      </c>
      <c r="DD19" s="26">
        <f t="shared" si="2"/>
        <v>400.74</v>
      </c>
      <c r="DE19" s="26">
        <f t="shared" si="2"/>
        <v>408.93</v>
      </c>
      <c r="DF19" s="26">
        <f t="shared" si="2"/>
        <v>425.13</v>
      </c>
      <c r="DG19" s="26">
        <f t="shared" si="2"/>
        <v>442.66</v>
      </c>
      <c r="DH19" s="26">
        <f t="shared" si="2"/>
        <v>454.81</v>
      </c>
      <c r="DI19" s="26">
        <f t="shared" si="2"/>
        <v>454.21000000000004</v>
      </c>
      <c r="DJ19" s="26">
        <f t="shared" si="2"/>
        <v>472.94000000000005</v>
      </c>
      <c r="DK19" s="26">
        <f t="shared" si="2"/>
        <v>486.65</v>
      </c>
      <c r="DL19" s="26">
        <f t="shared" si="2"/>
        <v>493.5</v>
      </c>
      <c r="DM19" s="26">
        <f t="shared" si="2"/>
        <v>509.99</v>
      </c>
      <c r="DN19" s="26">
        <f t="shared" si="2"/>
        <v>516.73</v>
      </c>
      <c r="DO19" s="26">
        <f t="shared" si="2"/>
        <v>517.09</v>
      </c>
      <c r="DP19" s="26">
        <f t="shared" si="2"/>
        <v>529.54</v>
      </c>
      <c r="DQ19" s="26">
        <f t="shared" si="2"/>
        <v>541.71</v>
      </c>
      <c r="DR19" s="26">
        <f t="shared" si="2"/>
        <v>547.78</v>
      </c>
      <c r="DS19" s="26">
        <f t="shared" si="2"/>
        <v>556.67000000000007</v>
      </c>
      <c r="DT19" s="26">
        <f t="shared" si="2"/>
        <v>564.89</v>
      </c>
      <c r="DU19" s="26">
        <f t="shared" si="2"/>
        <v>562.75</v>
      </c>
      <c r="DV19" s="26">
        <f t="shared" si="2"/>
        <v>576.30999999999995</v>
      </c>
      <c r="DW19" s="26">
        <f t="shared" si="2"/>
        <v>584.27</v>
      </c>
      <c r="DX19" s="26">
        <f t="shared" si="2"/>
        <v>584.80999999999995</v>
      </c>
      <c r="DY19" s="26">
        <f t="shared" si="2"/>
        <v>591.93999999999994</v>
      </c>
      <c r="DZ19" s="26">
        <f t="shared" si="2"/>
        <v>600.58000000000004</v>
      </c>
      <c r="EA19" s="26">
        <f t="shared" si="2"/>
        <v>600</v>
      </c>
      <c r="EB19" s="26">
        <f t="shared" si="2"/>
        <v>603.94000000000005</v>
      </c>
      <c r="EC19" s="26">
        <f t="shared" si="2"/>
        <v>608.06000000000006</v>
      </c>
      <c r="ED19" s="26">
        <f t="shared" si="2"/>
        <v>608.53000000000009</v>
      </c>
      <c r="EE19" s="26">
        <f t="shared" si="2"/>
        <v>618.54000000000008</v>
      </c>
      <c r="EF19" s="26">
        <f t="shared" si="2"/>
        <v>618.03</v>
      </c>
      <c r="EG19" s="26">
        <f t="shared" si="2"/>
        <v>621.6400000000001</v>
      </c>
      <c r="EH19" s="26">
        <f t="shared" si="2"/>
        <v>631.99000000000012</v>
      </c>
      <c r="EI19" s="26">
        <f t="shared" si="2"/>
        <v>637.48</v>
      </c>
      <c r="EJ19" s="26">
        <f t="shared" si="2"/>
        <v>644.91</v>
      </c>
      <c r="EK19" s="26">
        <f>SUM(EK11:EK18)</f>
        <v>652.46999999999991</v>
      </c>
      <c r="EL19" s="26">
        <v>648.36</v>
      </c>
      <c r="EM19" s="26">
        <f t="shared" ref="EM19:GV19" si="3">SUM(EM11:EM18)</f>
        <v>653.26</v>
      </c>
      <c r="EN19" s="26">
        <f t="shared" si="3"/>
        <v>658.47</v>
      </c>
      <c r="EO19" s="26">
        <f t="shared" si="3"/>
        <v>662.37</v>
      </c>
      <c r="EP19" s="26">
        <f t="shared" si="3"/>
        <v>686.85000000000014</v>
      </c>
      <c r="EQ19" s="26">
        <f t="shared" si="3"/>
        <v>691.28</v>
      </c>
      <c r="ER19" s="26">
        <f t="shared" si="3"/>
        <v>691.96</v>
      </c>
      <c r="ES19" s="26">
        <f t="shared" si="3"/>
        <v>693.42</v>
      </c>
      <c r="ET19" s="26">
        <f t="shared" si="3"/>
        <v>696.98</v>
      </c>
      <c r="EU19" s="26">
        <f t="shared" si="3"/>
        <v>695.2</v>
      </c>
      <c r="EV19" s="26">
        <f t="shared" si="3"/>
        <v>695.26</v>
      </c>
      <c r="EW19" s="26">
        <f t="shared" si="3"/>
        <v>694.9799999999999</v>
      </c>
      <c r="EX19" s="26">
        <f t="shared" si="3"/>
        <v>690.26</v>
      </c>
      <c r="EY19" s="26">
        <f t="shared" si="3"/>
        <v>686.51</v>
      </c>
      <c r="EZ19" s="26">
        <f t="shared" si="3"/>
        <v>692.34</v>
      </c>
      <c r="FA19" s="26">
        <f t="shared" si="3"/>
        <v>704.89700000000005</v>
      </c>
      <c r="FB19" s="26">
        <f t="shared" si="3"/>
        <v>704.94</v>
      </c>
      <c r="FC19" s="26">
        <f t="shared" si="3"/>
        <v>705.65</v>
      </c>
      <c r="FD19" s="26">
        <f t="shared" si="3"/>
        <v>712.19800000000009</v>
      </c>
      <c r="FE19" s="26">
        <f t="shared" si="3"/>
        <v>710.38</v>
      </c>
      <c r="FF19" s="26">
        <f t="shared" si="3"/>
        <v>718.41000000000008</v>
      </c>
      <c r="FG19" s="26">
        <f t="shared" si="3"/>
        <v>720.02</v>
      </c>
      <c r="FH19" s="26">
        <f t="shared" si="3"/>
        <v>727.61000000000013</v>
      </c>
      <c r="FI19" s="26">
        <f t="shared" si="3"/>
        <v>731.47</v>
      </c>
      <c r="FJ19" s="26">
        <f t="shared" si="3"/>
        <v>733.8</v>
      </c>
      <c r="FK19" s="26">
        <f t="shared" si="3"/>
        <v>730.53</v>
      </c>
      <c r="FL19" s="26">
        <f t="shared" si="3"/>
        <v>729.95</v>
      </c>
      <c r="FM19" s="26">
        <f t="shared" si="3"/>
        <v>729.05000000000007</v>
      </c>
      <c r="FN19" s="26">
        <f t="shared" si="3"/>
        <v>739.77</v>
      </c>
      <c r="FO19" s="26">
        <f t="shared" si="3"/>
        <v>746.86199999999997</v>
      </c>
      <c r="FP19" s="26">
        <f t="shared" si="3"/>
        <v>741.69</v>
      </c>
      <c r="FQ19" s="26">
        <f t="shared" si="3"/>
        <v>739.02</v>
      </c>
      <c r="FR19" s="26">
        <f t="shared" si="3"/>
        <v>748.23199999999997</v>
      </c>
      <c r="FS19" s="26">
        <f t="shared" si="3"/>
        <v>751.18</v>
      </c>
      <c r="FT19" s="26">
        <f t="shared" si="3"/>
        <v>760.76800000000003</v>
      </c>
      <c r="FU19" s="26">
        <f t="shared" si="3"/>
        <v>767.12999999999988</v>
      </c>
      <c r="FV19" s="26">
        <f t="shared" si="3"/>
        <v>777.64</v>
      </c>
      <c r="FW19" s="26">
        <f t="shared" si="3"/>
        <v>779.71399999999994</v>
      </c>
      <c r="FX19" s="26">
        <f t="shared" si="3"/>
        <v>780.77</v>
      </c>
      <c r="FY19" s="26">
        <f t="shared" si="3"/>
        <v>785.94399999999996</v>
      </c>
      <c r="FZ19" s="26">
        <f t="shared" si="3"/>
        <v>791.25399999999991</v>
      </c>
      <c r="GA19" s="26">
        <f t="shared" si="3"/>
        <v>783.39899999999989</v>
      </c>
      <c r="GB19" s="26">
        <f t="shared" si="3"/>
        <v>785.92200000000003</v>
      </c>
      <c r="GC19" s="26">
        <f t="shared" si="3"/>
        <v>777.11200000000008</v>
      </c>
      <c r="GD19" s="26">
        <f t="shared" si="3"/>
        <v>795.97800000000007</v>
      </c>
      <c r="GE19" s="26">
        <f t="shared" si="3"/>
        <v>782.70999999999992</v>
      </c>
      <c r="GF19" s="26">
        <f t="shared" si="3"/>
        <v>776.70900000000006</v>
      </c>
      <c r="GG19" s="26">
        <f t="shared" si="3"/>
        <v>768.74999999999989</v>
      </c>
      <c r="GH19" s="26">
        <f t="shared" si="3"/>
        <v>761.37300000000005</v>
      </c>
      <c r="GI19" s="26">
        <f t="shared" si="3"/>
        <v>756.00900000000001</v>
      </c>
      <c r="GJ19" s="26">
        <f t="shared" si="3"/>
        <v>769.76400000000001</v>
      </c>
      <c r="GK19" s="26">
        <f t="shared" si="3"/>
        <v>774.34500000000003</v>
      </c>
      <c r="GL19" s="26">
        <f t="shared" si="3"/>
        <v>767.17200000000003</v>
      </c>
      <c r="GM19" s="26">
        <f t="shared" si="3"/>
        <v>780.62899999999991</v>
      </c>
      <c r="GN19" s="26">
        <f t="shared" si="3"/>
        <v>776.79599999999982</v>
      </c>
      <c r="GO19" s="26">
        <f t="shared" si="3"/>
        <v>774.548</v>
      </c>
      <c r="GP19" s="26">
        <f t="shared" si="3"/>
        <v>769.29899999999998</v>
      </c>
      <c r="GQ19" s="26">
        <f t="shared" si="3"/>
        <v>773.80100000000004</v>
      </c>
      <c r="GR19" s="26">
        <f t="shared" si="3"/>
        <v>760.75099999999998</v>
      </c>
      <c r="GS19" s="26">
        <f t="shared" si="3"/>
        <v>757.11900000000003</v>
      </c>
      <c r="GT19" s="26">
        <f t="shared" si="3"/>
        <v>758.05500000000006</v>
      </c>
      <c r="GU19" s="26">
        <f t="shared" si="3"/>
        <v>747.89599999999996</v>
      </c>
      <c r="GV19" s="26">
        <f t="shared" si="3"/>
        <v>752.64100000000008</v>
      </c>
      <c r="GW19" s="26">
        <f t="shared" ref="GW19:HC19" si="4">SUM(GW11:GW18)</f>
        <v>754.75700000000006</v>
      </c>
      <c r="GX19" s="26">
        <f t="shared" si="4"/>
        <v>757.12699999999995</v>
      </c>
      <c r="GY19" s="26">
        <f t="shared" si="4"/>
        <v>760.51199999999994</v>
      </c>
      <c r="GZ19" s="26">
        <f t="shared" si="4"/>
        <v>771.20000000000016</v>
      </c>
      <c r="HA19" s="26">
        <f t="shared" si="4"/>
        <v>771.03800000000012</v>
      </c>
      <c r="HB19" s="26">
        <f t="shared" si="4"/>
        <v>769.92</v>
      </c>
      <c r="HC19" s="26">
        <f t="shared" si="4"/>
        <v>770.0089999999999</v>
      </c>
      <c r="HD19" s="26">
        <f t="shared" ref="HD19:HJ19" si="5">SUM(HD11:HD18)</f>
        <v>767.50599999999997</v>
      </c>
      <c r="HE19" s="26">
        <f t="shared" si="5"/>
        <v>769.18299999999988</v>
      </c>
      <c r="HF19" s="26">
        <f t="shared" si="5"/>
        <v>772.49</v>
      </c>
      <c r="HG19" s="26">
        <f t="shared" si="5"/>
        <v>775.49400000000003</v>
      </c>
      <c r="HH19" s="26">
        <f t="shared" si="5"/>
        <v>791.65299999999991</v>
      </c>
      <c r="HI19" s="26">
        <f t="shared" si="5"/>
        <v>798.202</v>
      </c>
      <c r="HJ19" s="26">
        <f t="shared" si="5"/>
        <v>813.00400000000002</v>
      </c>
      <c r="HK19" s="26">
        <f t="shared" ref="HK19:HM19" si="6">SUM(HK11:HK18)</f>
        <v>833.57100000000003</v>
      </c>
      <c r="HL19" s="26">
        <f t="shared" si="6"/>
        <v>844.14099999999996</v>
      </c>
      <c r="HM19" s="26">
        <f t="shared" si="6"/>
        <v>849.04199999999992</v>
      </c>
      <c r="HN19" s="26">
        <f t="shared" ref="HN19:IC19" si="7">SUM(HN11:HN18)</f>
        <v>863.07399999999996</v>
      </c>
      <c r="HO19" s="26">
        <f t="shared" si="7"/>
        <v>871.07399999999996</v>
      </c>
      <c r="HP19" s="26">
        <f t="shared" si="7"/>
        <v>861.86399999999992</v>
      </c>
      <c r="HQ19" s="26">
        <f t="shared" si="7"/>
        <v>871.54599999999994</v>
      </c>
      <c r="HR19" s="26">
        <f t="shared" si="7"/>
        <v>871.58399999999995</v>
      </c>
      <c r="HS19" s="26">
        <f t="shared" si="7"/>
        <v>866.13200000000006</v>
      </c>
      <c r="HT19" s="26">
        <f t="shared" si="7"/>
        <v>873.91500000000008</v>
      </c>
      <c r="HU19" s="26">
        <f t="shared" si="7"/>
        <v>883.71000000000015</v>
      </c>
      <c r="HV19" s="26">
        <f t="shared" si="7"/>
        <v>883.14799999999991</v>
      </c>
      <c r="HW19" s="26">
        <f t="shared" si="7"/>
        <v>888.90600000000006</v>
      </c>
      <c r="HX19" s="26">
        <f t="shared" si="7"/>
        <v>892.2349999999999</v>
      </c>
      <c r="HY19" s="26">
        <f t="shared" si="7"/>
        <v>892.46400000000006</v>
      </c>
      <c r="HZ19" s="26">
        <f t="shared" si="7"/>
        <v>911.78399999999999</v>
      </c>
      <c r="IA19" s="26">
        <f t="shared" si="7"/>
        <v>943.6869999999999</v>
      </c>
      <c r="IB19" s="26">
        <f t="shared" si="7"/>
        <v>963.29200000000003</v>
      </c>
      <c r="IC19" s="26">
        <f t="shared" si="7"/>
        <v>973.17700000000013</v>
      </c>
      <c r="ID19" s="26">
        <v>981.86399999999992</v>
      </c>
      <c r="IE19" s="26">
        <v>967.02800000000002</v>
      </c>
      <c r="IF19" s="26">
        <v>968.20900000000006</v>
      </c>
      <c r="IG19" s="26">
        <v>1002.789</v>
      </c>
      <c r="IH19" s="26">
        <v>1009.1830000000001</v>
      </c>
      <c r="II19" s="26">
        <v>1019.153</v>
      </c>
      <c r="IJ19" s="26">
        <v>1025.3599999999999</v>
      </c>
      <c r="IK19" s="26">
        <v>1031.9250000000002</v>
      </c>
      <c r="IL19" s="26">
        <v>1044.306</v>
      </c>
      <c r="IM19" s="26">
        <v>1048.9689999999998</v>
      </c>
      <c r="IN19" s="26">
        <v>1056.443</v>
      </c>
      <c r="IO19" s="43">
        <v>1061.4650000000001</v>
      </c>
      <c r="IP19" s="43">
        <v>1046.877</v>
      </c>
      <c r="IQ19" s="43">
        <v>1043.346</v>
      </c>
      <c r="IR19" s="43">
        <v>1027.3900000000001</v>
      </c>
      <c r="IS19" s="43">
        <v>1040.6659999999999</v>
      </c>
      <c r="IT19" s="43">
        <v>1055.5749999999998</v>
      </c>
      <c r="IU19" s="43">
        <v>1069.8519999999999</v>
      </c>
      <c r="IV19" s="43">
        <v>1077.3200000000002</v>
      </c>
      <c r="IW19" s="43">
        <v>1060.278</v>
      </c>
      <c r="IX19" s="43">
        <v>1061.2909999999999</v>
      </c>
      <c r="IY19" s="43">
        <v>1065.4970000000003</v>
      </c>
      <c r="IZ19" s="43">
        <v>1067.981</v>
      </c>
      <c r="JA19" s="43">
        <v>1075.684</v>
      </c>
      <c r="JB19" s="43">
        <v>1064.7380000000001</v>
      </c>
      <c r="JC19" s="43">
        <v>1069.0360000000001</v>
      </c>
      <c r="JD19" s="43">
        <v>1082.8920000000001</v>
      </c>
      <c r="JE19" s="43">
        <v>1098.7809999999999</v>
      </c>
      <c r="JF19" s="43">
        <v>1109.0030000000002</v>
      </c>
      <c r="JG19" s="43">
        <v>1115.671</v>
      </c>
      <c r="JH19" s="43">
        <v>1125.0319999999999</v>
      </c>
      <c r="JI19" s="43">
        <v>1112.1569999999999</v>
      </c>
      <c r="JJ19" s="43">
        <v>1131.732</v>
      </c>
      <c r="JK19" s="43">
        <v>1131.8900000000001</v>
      </c>
      <c r="JL19" s="43">
        <v>1135.51</v>
      </c>
      <c r="JM19" s="43">
        <v>1132.1500000000001</v>
      </c>
      <c r="JN19" s="43">
        <v>1126.271</v>
      </c>
      <c r="JO19" s="43">
        <v>1119.2739999999999</v>
      </c>
      <c r="JP19" s="43">
        <v>1133.7910000000002</v>
      </c>
      <c r="JQ19" s="43">
        <v>1146.8090000000002</v>
      </c>
      <c r="JR19" s="43">
        <f>SUM(JR11:JR18)</f>
        <v>1166.4989999999998</v>
      </c>
      <c r="JS19" s="43">
        <v>1183.105</v>
      </c>
      <c r="JT19" s="43">
        <v>1184.3140000000001</v>
      </c>
      <c r="JU19" s="43">
        <v>1187.6669999999999</v>
      </c>
      <c r="JV19" s="43">
        <v>1171.598</v>
      </c>
      <c r="JW19" s="43">
        <v>1181.2919999999999</v>
      </c>
      <c r="JX19" s="43">
        <v>1179.2260000000001</v>
      </c>
      <c r="JY19" s="43">
        <v>1180.607</v>
      </c>
      <c r="JZ19" s="43">
        <v>1170.42</v>
      </c>
      <c r="KA19" s="43">
        <v>1170.78</v>
      </c>
      <c r="KB19" s="43">
        <v>1163.7380000000001</v>
      </c>
      <c r="KC19" s="43">
        <v>1174.1689999999999</v>
      </c>
      <c r="KD19" s="43">
        <v>1178.577</v>
      </c>
      <c r="KE19" s="43">
        <v>1186.7440000000001</v>
      </c>
      <c r="KF19" s="43">
        <v>1184.6899999999998</v>
      </c>
      <c r="KG19" s="43">
        <v>1179.1680000000001</v>
      </c>
      <c r="KH19" s="43">
        <v>1178.6369999999999</v>
      </c>
      <c r="KI19" s="43">
        <v>1172.69</v>
      </c>
      <c r="KJ19" s="43">
        <v>1176.4459999999999</v>
      </c>
      <c r="KK19" s="43">
        <v>1178.788</v>
      </c>
      <c r="KL19" s="43">
        <v>1175.8969999999999</v>
      </c>
      <c r="KM19" s="43">
        <v>1182.1760000000002</v>
      </c>
      <c r="KN19" s="43">
        <v>1187.4180000000001</v>
      </c>
      <c r="KO19" s="43">
        <v>1194.0840000000001</v>
      </c>
      <c r="KP19" s="43">
        <v>1199.942</v>
      </c>
      <c r="KQ19" s="43">
        <v>1200.5099999999998</v>
      </c>
      <c r="KR19" s="43">
        <v>1191.6141299999999</v>
      </c>
      <c r="KS19" s="43">
        <v>1193.4850000000001</v>
      </c>
      <c r="KT19" s="43">
        <v>1183.5038500000001</v>
      </c>
      <c r="KU19" s="43">
        <v>1186.229</v>
      </c>
      <c r="KV19" s="43">
        <v>1179.45084</v>
      </c>
      <c r="KW19" s="43">
        <v>1172.8904339999999</v>
      </c>
      <c r="KX19" s="43">
        <v>1171.846</v>
      </c>
      <c r="KY19" s="43">
        <v>1177.3969999999999</v>
      </c>
      <c r="KZ19" s="43">
        <v>1178.8119999999999</v>
      </c>
      <c r="LA19" s="43">
        <v>1179.0070000000001</v>
      </c>
      <c r="LB19" s="43">
        <v>1174.68</v>
      </c>
      <c r="LC19" s="43">
        <v>1168.28</v>
      </c>
      <c r="LD19" s="43">
        <v>1176.903</v>
      </c>
      <c r="LE19" s="43">
        <v>1177.3921699999999</v>
      </c>
      <c r="LF19" s="43">
        <v>1169.462</v>
      </c>
      <c r="LG19" s="43">
        <v>1157.3677599999999</v>
      </c>
      <c r="LH19" s="43">
        <v>1164.6129899999999</v>
      </c>
      <c r="LI19" s="43">
        <v>1146.3130100000001</v>
      </c>
      <c r="LJ19" s="43">
        <v>1140.0547299999998</v>
      </c>
      <c r="LK19" s="43">
        <v>1149.2298499999999</v>
      </c>
      <c r="LL19" s="43">
        <v>1146.0255999999999</v>
      </c>
      <c r="LM19" s="43">
        <v>1146.0255999999999</v>
      </c>
      <c r="LN19" s="43">
        <v>1141.01503</v>
      </c>
      <c r="LO19" s="43">
        <v>1142.0391200000001</v>
      </c>
      <c r="LP19" s="43">
        <v>1141.56351</v>
      </c>
      <c r="LQ19" s="43">
        <v>1131.9490000000001</v>
      </c>
      <c r="LR19" s="43">
        <v>1139.0722000000001</v>
      </c>
      <c r="LS19" s="43">
        <v>1144.5339999999999</v>
      </c>
      <c r="LT19" s="43">
        <v>1143.7909999999999</v>
      </c>
      <c r="LU19" s="43">
        <v>1150.7649999999999</v>
      </c>
      <c r="LV19" s="43">
        <v>1173.47</v>
      </c>
      <c r="LW19" s="43">
        <v>1189.75</v>
      </c>
      <c r="LX19" s="43">
        <v>1194.9870400000002</v>
      </c>
      <c r="LY19" s="43">
        <v>1208.088</v>
      </c>
      <c r="LZ19" s="43">
        <f>SUM(LZ11:LZ18)</f>
        <v>1211.5884799999999</v>
      </c>
      <c r="MA19" s="43">
        <f>SUM(MA11:MA18)</f>
        <v>1212.5785100000001</v>
      </c>
      <c r="MB19" s="59">
        <f>SUM(MB11:MB18)</f>
        <v>1217.7474199999999</v>
      </c>
      <c r="MC19" s="46">
        <f>SUM(MC11:MC18)</f>
        <v>1208.1263999999999</v>
      </c>
    </row>
    <row r="20" spans="1:341" ht="19.5" customHeight="1" x14ac:dyDescent="0.2">
      <c r="A20" s="1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4" t="s">
        <v>23</v>
      </c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  <c r="IW20" s="54"/>
      <c r="IX20" s="54"/>
      <c r="IY20" s="54"/>
      <c r="IZ20" s="54"/>
      <c r="JA20" s="54"/>
      <c r="JB20" s="54"/>
      <c r="JC20" s="54"/>
      <c r="JD20" s="54"/>
      <c r="JE20" s="54"/>
      <c r="JF20" s="54"/>
      <c r="JG20" s="54"/>
      <c r="JH20" s="54"/>
      <c r="JI20" s="54"/>
      <c r="JJ20" s="54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MB20" s="57"/>
      <c r="MC20" s="40"/>
    </row>
    <row r="21" spans="1:341" ht="15.75" customHeight="1" x14ac:dyDescent="0.2">
      <c r="A21" s="14" t="s">
        <v>15</v>
      </c>
      <c r="B21" s="21">
        <f t="shared" ref="B21:B28" si="8">+B11/$B$19*100</f>
        <v>4.7560975609756095</v>
      </c>
      <c r="C21" s="21">
        <f t="shared" ref="C21:C28" si="9">+C11/$C$19*100</f>
        <v>2.0227560050568902</v>
      </c>
      <c r="D21" s="21">
        <f t="shared" ref="D21:D28" si="10">+D11/$D$19*100</f>
        <v>1.3623978201634876</v>
      </c>
      <c r="E21" s="21">
        <v>1.5</v>
      </c>
      <c r="F21" s="21">
        <f>+F11/$F$19*100</f>
        <v>1.0673234811165844</v>
      </c>
      <c r="G21" s="21">
        <f>+G11/$G$19*100</f>
        <v>1.1137629276054097</v>
      </c>
      <c r="H21" s="21">
        <f>+H11/$H$19*100</f>
        <v>1.1023622047244095</v>
      </c>
      <c r="I21" s="21">
        <f>+I11/$I$19*100</f>
        <v>1.1006289308176103</v>
      </c>
      <c r="J21" s="21">
        <f t="shared" ref="J21:J28" si="11">+J11/$J$19*100</f>
        <v>0.92951200619674668</v>
      </c>
      <c r="K21" s="21">
        <f>+K11/$K$19*100</f>
        <v>1.044776119402985</v>
      </c>
      <c r="L21" s="21">
        <f>+L11/$L$19*100</f>
        <v>0.96367679762787273</v>
      </c>
      <c r="M21" s="21">
        <f>+M11/$M$19*100</f>
        <v>1.1044028861728759</v>
      </c>
      <c r="N21" s="21">
        <f t="shared" ref="N21:N28" si="12">+N11/$N$19*100</f>
        <v>1.162875208954139</v>
      </c>
      <c r="O21" s="21">
        <f>+O11/$O$19*100</f>
        <v>1.0985854814389318</v>
      </c>
      <c r="P21" s="21">
        <f t="shared" ref="P21:P28" si="13">+P11/$P$19*100</f>
        <v>1.0578279266572639</v>
      </c>
      <c r="Q21" s="21">
        <f t="shared" ref="Q21:Q28" si="14">+Q11/$Q$19*100</f>
        <v>1.0622477161674104</v>
      </c>
      <c r="R21" s="21">
        <f>+R11/$R$19*100</f>
        <v>1.0784859448928472</v>
      </c>
      <c r="S21" s="21">
        <f t="shared" ref="S21:S28" si="15">+S11/$S$19*100</f>
        <v>1.0958542381832583</v>
      </c>
      <c r="T21" s="21">
        <f t="shared" ref="T21:T28" si="16">+T11/$T$19*100</f>
        <v>1.0299809748737128</v>
      </c>
      <c r="U21" s="21">
        <f t="shared" ref="U21:U28" si="17">+U11/$U$19*100</f>
        <v>1.5669700910273081</v>
      </c>
      <c r="V21" s="21">
        <f t="shared" ref="V21:V28" si="18">+V11/$V$19*100</f>
        <v>1.5383629254534965</v>
      </c>
      <c r="W21" s="21">
        <f t="shared" ref="W21:W27" si="19">+W11/$W$19*100</f>
        <v>2.0287404902789516</v>
      </c>
      <c r="X21" s="21">
        <f t="shared" ref="X21:X28" si="20">+X11/$X$19*100</f>
        <v>2.0709089717543745</v>
      </c>
      <c r="Y21" s="21">
        <f t="shared" ref="Y21:Y28" si="21">+Y11/$Y$19*100</f>
        <v>2.0700739312118293</v>
      </c>
      <c r="Z21" s="21">
        <f t="shared" ref="Z21:Z28" si="22">+Z11/$Z$19*100</f>
        <v>1.8392370572207082</v>
      </c>
      <c r="AA21" s="21">
        <f t="shared" ref="AA21:AA28" si="23">+AA11/$AA$19*100</f>
        <v>1.9722911246899386</v>
      </c>
      <c r="AB21" s="21">
        <f t="shared" ref="AB21:AB28" si="24">+AB11/$AB$19*100</f>
        <v>1.9628964691801314</v>
      </c>
      <c r="AC21" s="21">
        <f>+AC11/$AC$19*100</f>
        <v>2.0013135112544029</v>
      </c>
      <c r="AD21" s="21">
        <f>+AD11/$AD$19*100</f>
        <v>1.8814206210873792</v>
      </c>
      <c r="AE21" s="21">
        <f>+AE11/$AE$19*100</f>
        <v>1.9510391160369591</v>
      </c>
      <c r="AF21" s="21">
        <f>+AF11/$AF$19*100</f>
        <v>2.1095711011677398</v>
      </c>
      <c r="AG21" s="21">
        <f t="shared" ref="AG21:AG28" si="25">+AG11/$AG$19*100</f>
        <v>2.1017234131988234</v>
      </c>
      <c r="AH21" s="21">
        <f t="shared" ref="AH21:AH28" si="26">+AH11/$AH$19*100</f>
        <v>2.1380799410184848</v>
      </c>
      <c r="AI21" s="21">
        <f t="shared" ref="AI21:AI28" si="27">+AI11/$AI$19*100</f>
        <v>2.1089909614673084</v>
      </c>
      <c r="AJ21" s="21">
        <f t="shared" ref="AJ21:AJ28" si="28">+AJ11/$AJ$19*100</f>
        <v>2.1026334964088687</v>
      </c>
      <c r="AK21" s="21">
        <f t="shared" ref="AK21:AK28" si="29">+AK11/$AK$19*100</f>
        <v>2.2022674826928865</v>
      </c>
      <c r="AL21" s="21">
        <f t="shared" ref="AL21:AL28" si="30">+AL11/$AL$19*100</f>
        <v>2.3306020313036657</v>
      </c>
      <c r="AM21" s="21">
        <f>+AM11/$AM$19*100</f>
        <v>2.3051377222113691</v>
      </c>
      <c r="AN21" s="21">
        <f t="shared" ref="AN21:AN28" si="31">+AN11/$AN$19*100</f>
        <v>2.1789657176060429</v>
      </c>
      <c r="AO21" s="21">
        <f t="shared" ref="AO21:AO28" si="32">+AO11/$AO$19*100</f>
        <v>2.2602706504341081</v>
      </c>
      <c r="AP21" s="21">
        <f t="shared" ref="AP21:AP28" si="33">+AP11/$AP$19*100</f>
        <v>2.2494592645998557</v>
      </c>
      <c r="AQ21" s="21">
        <f t="shared" ref="AQ21:AQ28" si="34">+AQ11/$AQ$19*100</f>
        <v>2.24921704469963</v>
      </c>
      <c r="AR21" s="21">
        <f t="shared" ref="AR21:AR28" si="35">+AR11/$AR$19*100</f>
        <v>2.2304658151765593</v>
      </c>
      <c r="AS21" s="21">
        <f t="shared" ref="AS21:AS28" si="36">+AS11/$AS$19*100</f>
        <v>2.1602624179943772</v>
      </c>
      <c r="AT21" s="21">
        <f t="shared" ref="AT21:AT28" si="37">+AT11/$AT$19*100</f>
        <v>2.1192114132693103</v>
      </c>
      <c r="AU21" s="21">
        <f>+AU11/$AU$19*100</f>
        <v>1.9931715419396514</v>
      </c>
      <c r="AV21" s="21">
        <f>+AV11/$AV$19*100</f>
        <v>1.9546169400134803</v>
      </c>
      <c r="AW21" s="21">
        <f t="shared" ref="AW21:AW28" si="38">+AW11/$AW$19*100</f>
        <v>1.9450353840142407</v>
      </c>
      <c r="AX21" s="21">
        <f t="shared" ref="AX21:AX28" si="39">+AX11/$AX$19*100</f>
        <v>1.7677408441173985</v>
      </c>
      <c r="AY21" s="21">
        <f t="shared" ref="AY21:AY28" si="40">+AY11/$AY$19*100</f>
        <v>2.366984437382873</v>
      </c>
      <c r="AZ21" s="21">
        <f t="shared" ref="AZ21:AZ28" si="41">+AZ11/$AZ$19*100</f>
        <v>1.5882541206593059</v>
      </c>
      <c r="BA21" s="21">
        <f t="shared" ref="BA21:BA28" si="42">+BA11/$BA$19*100</f>
        <v>2.6075567550404828</v>
      </c>
      <c r="BB21" s="21">
        <f t="shared" ref="BB21:BB28" si="43">+BB11/$BB$19*100</f>
        <v>2.5621613006056738</v>
      </c>
      <c r="BC21" s="21">
        <f t="shared" ref="BC21:BC28" si="44">+BC11/$BC$19*100</f>
        <v>2.7589980069561135</v>
      </c>
      <c r="BD21" s="21">
        <f t="shared" ref="BD21:BD28" si="45">+BD11/$BD$19*100</f>
        <v>1.6653905053598774</v>
      </c>
      <c r="BE21" s="21">
        <f t="shared" ref="BE21:BE28" si="46">+BE11/$BE$19*100</f>
        <v>2.9296575026877592</v>
      </c>
      <c r="BF21" s="21">
        <f t="shared" ref="BF21:BF28" si="47">+BF11/$BF$19*100</f>
        <v>2.860691835736064</v>
      </c>
      <c r="BG21" s="21">
        <f t="shared" ref="BG21:BG28" si="48">+BG11/$BG$19*100</f>
        <v>2.8401881018138391</v>
      </c>
      <c r="BH21" s="21">
        <f t="shared" ref="BH21:BH28" si="49">+BH11/$BH$19*100</f>
        <v>2.8383154174642913</v>
      </c>
      <c r="BI21" s="21">
        <f t="shared" ref="BI21:BI28" si="50">+BI11/$BI$19*100</f>
        <v>2.8572472505389306</v>
      </c>
      <c r="BJ21" s="21">
        <f t="shared" ref="BJ21:BJ28" si="51">+BJ11/$BJ$19*100</f>
        <v>3.0666666666666664</v>
      </c>
      <c r="BK21" s="21">
        <f t="shared" ref="BK21:BK28" si="52">+BK11/$BK$19*100</f>
        <v>3.0408402228293654</v>
      </c>
      <c r="BL21" s="21">
        <f t="shared" ref="BL21:BL28" si="53">+BL11/$BL$19*100</f>
        <v>3.0547652916073975</v>
      </c>
      <c r="BM21" s="21">
        <f t="shared" ref="BM21:BM28" si="54">+BM11/$BM$19*100</f>
        <v>3.1422310193694338</v>
      </c>
      <c r="BN21" s="21">
        <f t="shared" ref="BN21:BN28" si="55">+BN11/$BN$19*100</f>
        <v>3.2570172951516865</v>
      </c>
      <c r="BO21" s="21">
        <f t="shared" ref="BO21:BO28" si="56">+BO11/$BO$19*100</f>
        <v>3.3452807646356031</v>
      </c>
      <c r="BP21" s="21">
        <f t="shared" ref="BP21:BP28" si="57">+BP11/$BP$19*100</f>
        <v>3.6176896198778814</v>
      </c>
      <c r="BQ21" s="21">
        <f t="shared" ref="BQ21:BQ28" si="58">+BQ11/$BQ$19*100</f>
        <v>3.5005915512561767</v>
      </c>
      <c r="BR21" s="21">
        <f t="shared" ref="BR21:BR28" si="59">+BR11/$BR$19*100</f>
        <v>3.4979852716409612</v>
      </c>
      <c r="BS21" s="21">
        <f t="shared" ref="BS21:BS28" si="60">+BS11/$BS$19*100</f>
        <v>3.4471830985915499</v>
      </c>
      <c r="BT21" s="21">
        <f t="shared" ref="BT21:BT28" si="61">+BT11/$BT$19*100</f>
        <v>2.5301456750540186</v>
      </c>
      <c r="BU21" s="21">
        <f>+BU11/$BU$19*100</f>
        <v>2.8419546105090978</v>
      </c>
      <c r="BV21" s="21">
        <f t="shared" ref="BV21:BV28" si="62">+BV11/$BV$19*100</f>
        <v>2.8022659471055542</v>
      </c>
      <c r="BW21" s="21">
        <f t="shared" ref="BW21:BW28" si="63">+BW11/$BW$19*100</f>
        <v>2.7171795870666147</v>
      </c>
      <c r="BX21" s="21">
        <f t="shared" ref="BX21:BX28" si="64">+BX11/$BX$19*100</f>
        <v>2.6853191831484162</v>
      </c>
      <c r="BY21" s="21">
        <f t="shared" ref="BY21:BY28" si="65">+BY11/$BY$19*100</f>
        <v>2.4729861701792526</v>
      </c>
      <c r="BZ21" s="21">
        <f t="shared" ref="BZ21:BZ28" si="66">+BZ11/$BZ$19*100</f>
        <v>2.4156549421054279</v>
      </c>
      <c r="CA21" s="21">
        <f t="shared" ref="CA21:CA28" si="67">+CA11/$CA$19*100</f>
        <v>2.4093415904119295</v>
      </c>
      <c r="CB21" s="21">
        <f t="shared" ref="CB21:CB28" si="68">+CB11/$CB$19*100</f>
        <v>2.4661297371542741</v>
      </c>
      <c r="CC21" s="21">
        <f t="shared" ref="CC21:CC28" si="69">+CC11/$CC$19*100</f>
        <v>2.3859942139640316</v>
      </c>
      <c r="CD21" s="21">
        <f t="shared" ref="CD21:CD28" si="70">+CD11/$CD$19*100</f>
        <v>2.3327543870156315</v>
      </c>
      <c r="CE21" s="21">
        <f t="shared" ref="CE21:CE28" si="71">+CE11/$CE$19*100</f>
        <v>2.8401585204755624</v>
      </c>
      <c r="CF21" s="21">
        <f t="shared" ref="CF21:CF28" si="72">+CF11/$CF$19*100</f>
        <v>2.8808564383232089</v>
      </c>
      <c r="CG21" s="21">
        <f t="shared" ref="CG21:CG28" si="73">+CG11/$CG$19*100</f>
        <v>2.4192569208353567</v>
      </c>
      <c r="CH21" s="21">
        <f t="shared" ref="CH21:CH28" si="74">+CH11/$CH$19*100</f>
        <v>2.1152749857481474</v>
      </c>
      <c r="CI21" s="21">
        <f t="shared" ref="CI21:CI28" si="75">+CI11/$CI$19*100</f>
        <v>2.2020220202202023</v>
      </c>
      <c r="CJ21" s="21">
        <f t="shared" ref="CJ21:CJ28" si="76">+CJ11/$CJ$19*100</f>
        <v>2.2377242254031522</v>
      </c>
      <c r="CK21" s="21">
        <f t="shared" ref="CK21:CK28" si="77">+CK11/$CK$19*100</f>
        <v>2.125878307669308</v>
      </c>
      <c r="CL21" s="21">
        <f t="shared" ref="CL21:CL28" si="78">+CL11/$CL$19*100</f>
        <v>2.3014994163948166</v>
      </c>
      <c r="CM21" s="21">
        <f t="shared" ref="CM21:CM28" si="79">+CM11/$CM$19*100</f>
        <v>2.2641844496403944</v>
      </c>
      <c r="CN21" s="21">
        <f t="shared" ref="CN21:CN28" si="80">+CN11/$CN$19*100</f>
        <v>2.2953372357911128</v>
      </c>
      <c r="CO21" s="21">
        <f t="shared" ref="CO21:CO28" si="81">+CO11/$CO$19*100</f>
        <v>2.134043746494672</v>
      </c>
      <c r="CP21" s="21">
        <f t="shared" ref="CP21:CP28" si="82">+CP11/$CP$19*100</f>
        <v>2.0459527482341477</v>
      </c>
      <c r="CQ21" s="21">
        <f>+CQ11/$CQ$19*100</f>
        <v>1.9304394715556759</v>
      </c>
      <c r="CR21" s="21">
        <f t="shared" ref="CR21:CR28" si="83">+CR11/$CR$19*100</f>
        <v>1.9918699186991868</v>
      </c>
      <c r="CS21" s="21">
        <f t="shared" ref="CS21:CS28" si="84">+CS11/$CS$19*100</f>
        <v>2.0350858426485536</v>
      </c>
      <c r="CT21" s="21">
        <f t="shared" ref="CT21:CT28" si="85">+CT11/$CT$19*100</f>
        <v>2.209535311393517</v>
      </c>
      <c r="CU21" s="21">
        <f t="shared" ref="CU21:CU28" si="86">+CU11/$CU$19*100</f>
        <v>2.0307742496737715</v>
      </c>
      <c r="CV21" s="21">
        <f t="shared" ref="CV21:CV28" si="87">+CV11/$CV$19*100</f>
        <v>2.0936128451871436</v>
      </c>
      <c r="CW21" s="21">
        <f t="shared" ref="CW21:CW28" si="88">+CW11/$CW$19*100</f>
        <v>2.36926536320509</v>
      </c>
      <c r="CX21" s="21">
        <f t="shared" ref="CX21:CX28" si="89">+CX11/$CX$19*100</f>
        <v>2.3245065521178838</v>
      </c>
      <c r="CY21" s="21">
        <f t="shared" ref="CY21:CY28" si="90">+CY11/$CY$19*100</f>
        <v>2.3223933553745666</v>
      </c>
      <c r="CZ21" s="21">
        <f t="shared" ref="CZ21:CZ28" si="91">+CZ11/$CZ$19*100</f>
        <v>2.1957622848656815</v>
      </c>
      <c r="DA21" s="21">
        <f t="shared" ref="DA21:DA28" si="92">+DA11/$DA$19*100</f>
        <v>2.0511096166778748</v>
      </c>
      <c r="DB21" s="21">
        <f t="shared" ref="DB21:DB28" si="93">+DB11/$DB$19*100</f>
        <v>2.0292747837658021</v>
      </c>
      <c r="DC21" s="21">
        <f t="shared" ref="DC21:DC28" si="94">+DC11/$DC$19*100</f>
        <v>1.9999493042001468</v>
      </c>
      <c r="DD21" s="21">
        <f>+DD11/$DD$19*100</f>
        <v>2.028746818385986</v>
      </c>
      <c r="DE21" s="21">
        <f t="shared" ref="DE21:DE28" si="95">+DE11/$DE$19*100</f>
        <v>2.0296872325336857</v>
      </c>
      <c r="DF21" s="21">
        <f t="shared" ref="DF21:DF28" si="96">+DF11/$DF$19*100</f>
        <v>1.8088584668219134</v>
      </c>
      <c r="DG21" s="21">
        <f t="shared" ref="DG21:DG28" si="97">+DG11/$DG$19*100</f>
        <v>1.7711110107079924</v>
      </c>
      <c r="DH21" s="21">
        <f t="shared" ref="DH21:DH28" si="98">+DH11/$DH$19*100</f>
        <v>1.7589762758074798</v>
      </c>
      <c r="DI21" s="21">
        <f t="shared" ref="DI21:DI28" si="99">+DI11/$DI$19*100</f>
        <v>1.7282754672948635</v>
      </c>
      <c r="DJ21" s="21">
        <f t="shared" ref="DJ21:DJ28" si="100">+DJ11/$DJ$19*100</f>
        <v>1.6619444326975936</v>
      </c>
      <c r="DK21" s="21">
        <f t="shared" ref="DK21:DK28" si="101">+DK11/$DK$19*100</f>
        <v>1.7815678619130793</v>
      </c>
      <c r="DL21" s="21">
        <f t="shared" ref="DL21:DL28" si="102">+DL11/$DL$19*100</f>
        <v>1.9311043566362713</v>
      </c>
      <c r="DM21" s="21">
        <f t="shared" ref="DM21:DM28" si="103">+DM11/$DM$19*100</f>
        <v>1.7274848526441695</v>
      </c>
      <c r="DN21" s="21">
        <f t="shared" ref="DN21:DN28" si="104">+DN11/$DN$19*100</f>
        <v>1.8055851218237762</v>
      </c>
      <c r="DO21" s="21">
        <f t="shared" ref="DO21:DO28" si="105">+DO11/$DO$19*100</f>
        <v>1.8314026571776671</v>
      </c>
      <c r="DP21" s="21">
        <f t="shared" ref="DP21:DP28" si="106">+DP11/$DP$19*100</f>
        <v>1.7921214639120748</v>
      </c>
      <c r="DQ21" s="21">
        <f t="shared" ref="DQ21:DQ28" si="107">+DQ11/$DQ$19*100</f>
        <v>2.2465895036089418</v>
      </c>
      <c r="DR21" s="21">
        <f t="shared" ref="DR21:DR28" si="108">+DR11/$DR$19*100</f>
        <v>2.2728102522910656</v>
      </c>
      <c r="DS21" s="21">
        <f t="shared" ref="DS21:DS28" si="109">+DS11/$DS$19*100</f>
        <v>2.2598667073849854</v>
      </c>
      <c r="DT21" s="21">
        <f t="shared" ref="DT21:DT28" si="110">+DT11/$DT$19*100</f>
        <v>1.648108481297244</v>
      </c>
      <c r="DU21" s="21">
        <f t="shared" ref="DU21:DU28" si="111">+DU11/$DU$19*100</f>
        <v>1.6401599289204798</v>
      </c>
      <c r="DV21" s="21">
        <f t="shared" ref="DV21:DV28" si="112">+DV11/$DV$19*100</f>
        <v>1.6015686002325142</v>
      </c>
      <c r="DW21" s="21">
        <f t="shared" ref="DW21:DW28" si="113">+DW11/$DW$19*100</f>
        <v>1.634518287777911</v>
      </c>
      <c r="DX21" s="21">
        <f t="shared" ref="DX21:DX28" si="114">+DX11/$DX$19*100</f>
        <v>1.5235717583488655</v>
      </c>
      <c r="DY21" s="21">
        <f t="shared" ref="DY21:DY28" si="115">+DY11/$DY$19*100</f>
        <v>1.7687603473325</v>
      </c>
      <c r="DZ21" s="21">
        <f t="shared" ref="DZ21:DZ28" si="116">+DZ11/$DZ$19*100</f>
        <v>1.7499750241433281</v>
      </c>
      <c r="EA21" s="21">
        <f t="shared" ref="EA21:EA28" si="117">+EA11/$EA$19*100</f>
        <v>1.9550000000000001</v>
      </c>
      <c r="EB21" s="21">
        <f t="shared" ref="EB21:EB28" si="118">+EB11/$EB$19*100</f>
        <v>1.2882074378249495</v>
      </c>
      <c r="EC21" s="21">
        <f t="shared" ref="EC21:EC28" si="119">+EC11/$EC$19*100</f>
        <v>1.4390027299937505</v>
      </c>
      <c r="ED21" s="21">
        <f t="shared" ref="ED21:ED28" si="120">+ED11/$ED$19*100</f>
        <v>1.4576109641266657</v>
      </c>
      <c r="EE21" s="21">
        <f t="shared" ref="EE21:EE28" si="121">+EE11/$EE$19*100</f>
        <v>1.2998350955475795</v>
      </c>
      <c r="EF21" s="21">
        <f t="shared" ref="EF21:EF28" si="122">+EF11/$EF$19*100</f>
        <v>1.3753377667750757</v>
      </c>
      <c r="EG21" s="21">
        <f t="shared" ref="EG21:EG28" si="123">+EG11/$EG$19*100</f>
        <v>1.5443021684576279</v>
      </c>
      <c r="EH21" s="21">
        <f t="shared" ref="EH21:EH28" si="124">+EH11/$EH$19*100</f>
        <v>1.4272377727495684</v>
      </c>
      <c r="EI21" s="21">
        <f t="shared" ref="EI21:EI28" si="125">+EI11/$EI$19*100</f>
        <v>1.6816213842002887</v>
      </c>
      <c r="EJ21" s="21">
        <f t="shared" ref="EJ21:EJ28" si="126">+EJ11/$EJ$19*100</f>
        <v>1.7568342869547691</v>
      </c>
      <c r="EK21" s="21">
        <f t="shared" ref="EK21:EK28" si="127">+EK11/$EK$19*100</f>
        <v>2.0874522966573177</v>
      </c>
      <c r="EL21" s="21">
        <f t="shared" ref="EL21:EL28" si="128">+EL11/$EL$19*100</f>
        <v>1.7860447899315193</v>
      </c>
      <c r="EM21" s="21">
        <f t="shared" ref="EM21:EM28" si="129">+EM11/$EM$19*100</f>
        <v>2.1109512292196064</v>
      </c>
      <c r="EN21" s="21">
        <f t="shared" ref="EN21:EN28" si="130">+EN11/$EN$19*100</f>
        <v>1.8740413382538308</v>
      </c>
      <c r="EO21" s="21">
        <f t="shared" ref="EO21:EO28" si="131">+EO11/$EO$19*100</f>
        <v>1.9098087171822395</v>
      </c>
      <c r="EP21" s="21">
        <f t="shared" ref="EP21:EP28" si="132">+EP11/$EP$19*100</f>
        <v>1.7893280920142676</v>
      </c>
      <c r="EQ21" s="21">
        <f t="shared" ref="EQ21:EQ28" si="133">+EQ11/$EQ$19*100</f>
        <v>1.7879875014465918</v>
      </c>
      <c r="ER21" s="21">
        <f t="shared" ref="ER21:ER28" si="134">+ER11/$ER$19*100</f>
        <v>1.7891207584253426</v>
      </c>
      <c r="ES21" s="21">
        <f t="shared" ref="ES21:ES28" si="135">+ES11/$ES$19*100</f>
        <v>1.7738167344466558</v>
      </c>
      <c r="ET21" s="21">
        <f t="shared" ref="ET21:ET28" si="136">+ET11/$ET$19*100</f>
        <v>1.7934517489741457</v>
      </c>
      <c r="EU21" s="21">
        <f t="shared" ref="EU21:EU28" si="137">+EU11/$EU$19*100</f>
        <v>1.7361910241657077</v>
      </c>
      <c r="EV21" s="21">
        <f t="shared" ref="EV21:EV28" si="138">+EV11/$EV$19*100</f>
        <v>1.8022034922187382</v>
      </c>
      <c r="EW21" s="21">
        <f t="shared" ref="EW21:EW28" si="139">+EW11/$EW$19*100</f>
        <v>1.9209185875852544</v>
      </c>
      <c r="EX21" s="21">
        <f t="shared" ref="EX21:EX28" si="140">+EX11/$EX$19*100</f>
        <v>1.8152580187175846</v>
      </c>
      <c r="EY21" s="21">
        <f t="shared" ref="EY21:EY28" si="141">+EY11/$EY$19*100</f>
        <v>1.8106072744752444</v>
      </c>
      <c r="EZ21" s="21">
        <f t="shared" ref="EZ21:EZ28" si="142">+EZ11/$EZ$19*100</f>
        <v>1.8199150706300369</v>
      </c>
      <c r="FA21" s="21">
        <f t="shared" ref="FA21:FA28" si="143">+FA11/$FA$19*100</f>
        <v>1.7846579003740974</v>
      </c>
      <c r="FB21" s="21">
        <f t="shared" ref="FB21:FB28" si="144">+FB11/$FB$19*100</f>
        <v>1.7888047209691602</v>
      </c>
      <c r="FC21" s="21">
        <f t="shared" ref="FC21:FC28" si="145">+FC11/$FC$19*100</f>
        <v>1.8323531495784029</v>
      </c>
      <c r="FD21" s="21">
        <f t="shared" ref="FD21:FD28" si="146">+FD11/$FD$19*100</f>
        <v>1.7687497016279179</v>
      </c>
      <c r="FE21" s="21">
        <f t="shared" ref="FE21:FE28" si="147">+FE11/$FE$19*100</f>
        <v>1.7694754919902027</v>
      </c>
      <c r="FF21" s="21">
        <f t="shared" ref="FF21:FF28" si="148">+FF11/$FF$19*100</f>
        <v>1.7121142523071782</v>
      </c>
      <c r="FG21" s="21">
        <f t="shared" ref="FG21:FG28" si="149">+FG11/$FG$19*100</f>
        <v>1.7263409349740286</v>
      </c>
      <c r="FH21" s="21">
        <f t="shared" ref="FH21:FH28" si="150">+FH11/$FH$19*100</f>
        <v>1.7660559915339258</v>
      </c>
      <c r="FI21" s="21">
        <f t="shared" ref="FI21:FI28" si="151">+FI11/$FI$19*100</f>
        <v>1.7526351046522757</v>
      </c>
      <c r="FJ21" s="21">
        <f t="shared" ref="FJ21:FJ28" si="152">+FJ11/$FJ$19*100</f>
        <v>1.762060506950123</v>
      </c>
      <c r="FK21" s="21">
        <f t="shared" ref="FK21:FK28" si="153">+FK11/$FK$19*100</f>
        <v>1.7685789769071771</v>
      </c>
      <c r="FL21" s="21">
        <f t="shared" ref="FL21:FL28" si="154">+FL11/$FL$19*100</f>
        <v>1.7590245907253919</v>
      </c>
      <c r="FM21" s="21">
        <f t="shared" ref="FM21:FM28" si="155">+FM11/$FM$19*100</f>
        <v>1.7776558535079898</v>
      </c>
      <c r="FN21" s="21">
        <f t="shared" ref="FN21:FN28" si="156">+FN11/$FN$19*100</f>
        <v>1.7235086580964354</v>
      </c>
      <c r="FO21" s="21">
        <f t="shared" ref="FO21:FO28" si="157">+FO11/$FO$19*100</f>
        <v>1.6975023498316957</v>
      </c>
      <c r="FP21" s="21">
        <f t="shared" ref="FP21:FP28" si="158">+FP11/$FP$19*100</f>
        <v>1.7028677749464063</v>
      </c>
      <c r="FQ21" s="21">
        <f t="shared" ref="FQ21:FQ28" si="159">+FQ11/$FQ$19*100</f>
        <v>1.6941354767124031</v>
      </c>
      <c r="FR21" s="21">
        <f t="shared" ref="FR21:FR28" si="160">+FR11/$FR$19*100</f>
        <v>1.6615167488158753</v>
      </c>
      <c r="FS21" s="21">
        <f t="shared" ref="FS21:FS28" si="161">+FS11/$FS$19*100</f>
        <v>1.8024974040842408</v>
      </c>
      <c r="FT21" s="21">
        <f t="shared" ref="FT21:FT28" si="162">+FT11/$FT$19*100</f>
        <v>1.755200008412551</v>
      </c>
      <c r="FU21" s="21">
        <f t="shared" ref="FU21:FU28" si="163">+FU11/$FU$19*100</f>
        <v>2.0817853558067085</v>
      </c>
      <c r="FV21" s="21">
        <f t="shared" ref="FV21:FV28" si="164">+FV11/$FV$19*100</f>
        <v>2.2362532791523071</v>
      </c>
      <c r="FW21" s="21">
        <f t="shared" ref="FW21:FW28" si="165">+FW11/$FW$19*100</f>
        <v>2.2424889126012872</v>
      </c>
      <c r="FX21" s="21">
        <f t="shared" ref="FX21:FX28" si="166">+FX11/$FX$19*100</f>
        <v>2.2067958553735418</v>
      </c>
      <c r="FY21" s="21">
        <f t="shared" ref="FY21:FY28" si="167">+FY11/$FY$19*100</f>
        <v>2.1810714249361278</v>
      </c>
      <c r="FZ21" s="21">
        <f t="shared" ref="FZ21:FZ28" si="168">+FZ11/$FZ$19*100</f>
        <v>2.1503840738877784</v>
      </c>
      <c r="GA21" s="21">
        <f t="shared" ref="GA21:GA28" si="169">+GA11/$GA$19*100</f>
        <v>2.0283406029366904</v>
      </c>
      <c r="GB21" s="21">
        <f t="shared" ref="GB21:GB28" si="170">+GB11/$GB$19*100</f>
        <v>2.011268293800148</v>
      </c>
      <c r="GC21" s="21">
        <f t="shared" ref="GC21:GC28" si="171">+GC11/$GC$19*100</f>
        <v>2.011550458621151</v>
      </c>
      <c r="GD21" s="21">
        <f t="shared" ref="GD21:GD28" si="172">+GD11/$GD$19*100</f>
        <v>1.9263095211174177</v>
      </c>
      <c r="GE21" s="21">
        <f t="shared" ref="GE21:GE28" si="173">+GE11/$GE$19*100</f>
        <v>1.9189738217219661</v>
      </c>
      <c r="GF21" s="21">
        <f t="shared" ref="GF21:GF28" si="174">+GF11/$GF$19*100</f>
        <v>1.9151316644972569</v>
      </c>
      <c r="GG21" s="21">
        <f t="shared" ref="GG21:GG28" si="175">+GG11/$GG$19*100</f>
        <v>1.7765203252032524</v>
      </c>
      <c r="GH21" s="21">
        <f t="shared" ref="GH21:GH28" si="176">+GH11/$GH$19*100</f>
        <v>1.7938645053081732</v>
      </c>
      <c r="GI21" s="21">
        <f t="shared" ref="GI21:GI28" si="177">+GI11/$GI$19*100</f>
        <v>1.7990526567805409</v>
      </c>
      <c r="GJ21" s="21">
        <f t="shared" ref="GJ21:GJ28" si="178">+GJ11/$GJ$19*100</f>
        <v>1.7748296880602366</v>
      </c>
      <c r="GK21" s="21">
        <f t="shared" ref="GK21:GK28" si="179">+GK11/$GK$19*100</f>
        <v>1.7555482375426972</v>
      </c>
      <c r="GL21" s="21">
        <f t="shared" ref="GL21:GL28" si="180">+GL11/$GL$19*100</f>
        <v>1.6794147857325346</v>
      </c>
      <c r="GM21" s="21">
        <f t="shared" ref="GM21:GM28" si="181">+GM11/$GM$19*100</f>
        <v>1.6356041089941578</v>
      </c>
      <c r="GN21" s="21">
        <f t="shared" ref="GN21:GN28" si="182">+GN11/$GN$19*100</f>
        <v>1.4961457062085803</v>
      </c>
      <c r="GO21" s="21">
        <f t="shared" ref="GO21:GO28" si="183">+GO11/$GO$19*100</f>
        <v>1.4989387358820887</v>
      </c>
      <c r="GP21" s="21">
        <f t="shared" ref="GP21:GP28" si="184">+GP11/$GP$19*100</f>
        <v>1.4985070824217894</v>
      </c>
      <c r="GQ21" s="21">
        <f t="shared" ref="GQ21:GQ28" si="185">+GQ11/$GQ$19*100</f>
        <v>1.451019060456112</v>
      </c>
      <c r="GR21" s="21">
        <f t="shared" ref="GR21:GR28" si="186">+GR11/$GR$19*100</f>
        <v>1.4335833932521942</v>
      </c>
      <c r="GS21" s="21">
        <f t="shared" ref="GS21:GS28" si="187">+GS11/$GS$19*100</f>
        <v>1.4605365867188644</v>
      </c>
      <c r="GT21" s="21">
        <f t="shared" ref="GT21:GT28" si="188">+GT11/$GT$19*100</f>
        <v>1.5026614163879928</v>
      </c>
      <c r="GU21" s="21">
        <f t="shared" ref="GU21:GU28" si="189">+GU11/$GU$19*100</f>
        <v>1.2745087552279997</v>
      </c>
      <c r="GV21" s="21">
        <f>GV11/$GV$19*100</f>
        <v>1.2515927248183396</v>
      </c>
      <c r="GW21" s="21">
        <f>GW11/$GW$19*100</f>
        <v>1.2816045429191116</v>
      </c>
      <c r="GX21" s="21">
        <f>GX11/$GX$19*100</f>
        <v>1.278253186057293</v>
      </c>
      <c r="GY21" s="21">
        <f>GY11/$GY$19*100</f>
        <v>1.2701969199697047</v>
      </c>
      <c r="GZ21" s="21">
        <f>GZ11/$GZ$19*100</f>
        <v>1.2833246887966803</v>
      </c>
      <c r="HA21" s="21">
        <f>HA11/$HA$19*100</f>
        <v>1.2514298906149888</v>
      </c>
      <c r="HB21" s="21">
        <f>HB11/$HB$19*100</f>
        <v>1.2411679135494595</v>
      </c>
      <c r="HC21" s="21">
        <f>HC11/$HC$19*100</f>
        <v>1.1908951713551401</v>
      </c>
      <c r="HD21" s="21">
        <f>HE11/$HE$19*100</f>
        <v>1.2058248817251553</v>
      </c>
      <c r="HE21" s="21">
        <f t="shared" ref="HE21:HJ21" si="190">HE11/HE$19*100</f>
        <v>1.2058248817251553</v>
      </c>
      <c r="HF21" s="21">
        <f t="shared" si="190"/>
        <v>1.1883648979274812</v>
      </c>
      <c r="HG21" s="21">
        <f t="shared" si="190"/>
        <v>1.1988487338393334</v>
      </c>
      <c r="HH21" s="21">
        <f t="shared" si="190"/>
        <v>1.1206930309112706</v>
      </c>
      <c r="HI21" s="21">
        <f t="shared" si="190"/>
        <v>1.0820569229342949</v>
      </c>
      <c r="HJ21" s="21">
        <f t="shared" si="190"/>
        <v>0.68609748537522575</v>
      </c>
      <c r="HK21" s="21">
        <f t="shared" ref="HK21:HL21" si="191">HK11/HK$19*100</f>
        <v>0.66533024781332373</v>
      </c>
      <c r="HL21" s="21">
        <f t="shared" si="191"/>
        <v>0.62418482220387361</v>
      </c>
      <c r="HM21" s="21">
        <f t="shared" ref="HM21:HN21" si="192">HM11/HM$19*100</f>
        <v>0.80902947086245436</v>
      </c>
      <c r="HN21" s="21">
        <f t="shared" si="192"/>
        <v>0.89714207588225336</v>
      </c>
      <c r="HO21" s="21">
        <f t="shared" ref="HO21:HP21" si="193">HO11/HO$19*100</f>
        <v>0.87535616951028272</v>
      </c>
      <c r="HP21" s="21">
        <f t="shared" si="193"/>
        <v>0.87264347971373701</v>
      </c>
      <c r="HQ21" s="21">
        <f t="shared" ref="HQ21:HS21" si="194">HQ11/HQ$19*100</f>
        <v>0.84298476500379793</v>
      </c>
      <c r="HR21" s="21">
        <f t="shared" si="194"/>
        <v>0.83962073649814595</v>
      </c>
      <c r="HS21" s="21">
        <f t="shared" si="194"/>
        <v>0.79271981637902766</v>
      </c>
      <c r="HT21" s="21">
        <f t="shared" ref="HT21:HU21" si="195">HT11/HT$19*100</f>
        <v>0.73920232516892381</v>
      </c>
      <c r="HU21" s="21">
        <f t="shared" si="195"/>
        <v>0.7996967330911724</v>
      </c>
      <c r="HV21" s="21">
        <f t="shared" ref="HV21:HX21" si="196">HV11/HV$19*100</f>
        <v>0.76544361760429747</v>
      </c>
      <c r="HW21" s="21">
        <f t="shared" si="196"/>
        <v>0.76509777186789152</v>
      </c>
      <c r="HX21" s="21">
        <f t="shared" si="196"/>
        <v>0.770200675830919</v>
      </c>
      <c r="HY21" s="21">
        <f t="shared" ref="HY21:HZ21" si="197">HY11/HY$19*100</f>
        <v>0.76451263020133031</v>
      </c>
      <c r="HZ21" s="21">
        <f t="shared" si="197"/>
        <v>1.2051099821887641</v>
      </c>
      <c r="IA21" s="21">
        <f t="shared" ref="IA21:IB21" si="198">IA11/IA$19*100</f>
        <v>1.2048486415517012</v>
      </c>
      <c r="IB21" s="21">
        <f t="shared" si="198"/>
        <v>1.1580081636720745</v>
      </c>
      <c r="IC21" s="21">
        <f t="shared" ref="IC21" si="199">IC11/IC$19*100</f>
        <v>1.1447044062899143</v>
      </c>
      <c r="ID21" s="21">
        <f t="shared" ref="ID21" si="200">ID11/ID$19*100</f>
        <v>0.46248767650102263</v>
      </c>
      <c r="IE21" s="21">
        <f t="shared" ref="IE21:IN21" si="201">IE11/IE$19*100</f>
        <v>0.4316317624722345</v>
      </c>
      <c r="IF21" s="21">
        <f t="shared" si="201"/>
        <v>0.42821332997317729</v>
      </c>
      <c r="IG21" s="21">
        <f t="shared" si="201"/>
        <v>0.40487081529613916</v>
      </c>
      <c r="IH21" s="21">
        <f t="shared" si="201"/>
        <v>0.40230562742337117</v>
      </c>
      <c r="II21" s="21">
        <f t="shared" si="201"/>
        <v>0.40288357096530159</v>
      </c>
      <c r="IJ21" s="21">
        <f t="shared" si="201"/>
        <v>0.43097058594054777</v>
      </c>
      <c r="IK21" s="21">
        <f t="shared" si="201"/>
        <v>0.38956319499963649</v>
      </c>
      <c r="IL21" s="21">
        <f t="shared" si="201"/>
        <v>0.39988279297447299</v>
      </c>
      <c r="IM21" s="21">
        <f t="shared" si="201"/>
        <v>0.44243442847214748</v>
      </c>
      <c r="IN21" s="21">
        <f t="shared" si="201"/>
        <v>0.48824214841690466</v>
      </c>
      <c r="IO21" s="21">
        <v>0.70779535830196938</v>
      </c>
      <c r="IP21" s="21">
        <v>0.88806994517980631</v>
      </c>
      <c r="IQ21" s="21">
        <v>0.90075583746906573</v>
      </c>
      <c r="IR21" s="21">
        <v>0.89362364827378105</v>
      </c>
      <c r="IS21" s="21">
        <v>0.77690632729425202</v>
      </c>
      <c r="IT21" s="21">
        <v>0.85375269402932064</v>
      </c>
      <c r="IU21" s="21">
        <v>0.85114576595641278</v>
      </c>
      <c r="IV21" s="21">
        <v>0.84116140051238242</v>
      </c>
      <c r="IW21" s="21">
        <v>0.83827071767970285</v>
      </c>
      <c r="IX21" s="21">
        <v>0.8155161967829746</v>
      </c>
      <c r="IY21" s="21">
        <v>0.7594577929360663</v>
      </c>
      <c r="IZ21" s="21">
        <v>0.7425225729671221</v>
      </c>
      <c r="JA21" s="21">
        <v>0.69314036464240425</v>
      </c>
      <c r="JB21" s="21">
        <v>0.6980120931158651</v>
      </c>
      <c r="JC21" s="21">
        <v>0.69876037850923622</v>
      </c>
      <c r="JD21" s="21">
        <v>0.67014993184915939</v>
      </c>
      <c r="JE21" s="21">
        <v>0.47052142328635099</v>
      </c>
      <c r="JF21" s="21">
        <v>0.46582380750998864</v>
      </c>
      <c r="JG21" s="21">
        <v>0.45470394049858781</v>
      </c>
      <c r="JH21" s="21">
        <v>0.54425118574405007</v>
      </c>
      <c r="JI21" s="21">
        <v>0.55693575637252657</v>
      </c>
      <c r="JJ21" s="21">
        <v>0.54</v>
      </c>
      <c r="JK21" s="21">
        <v>0.45057381901068116</v>
      </c>
      <c r="JL21" s="21">
        <v>0.43592746871449839</v>
      </c>
      <c r="JM21" s="21">
        <v>0.43015501479485929</v>
      </c>
      <c r="JN21" s="21">
        <v>0.44074649884441675</v>
      </c>
      <c r="JO21" s="21">
        <v>0.42080848835941875</v>
      </c>
      <c r="JP21" s="21">
        <v>0.43129642059250772</v>
      </c>
      <c r="JQ21" s="21">
        <v>0.38262692392543129</v>
      </c>
      <c r="JR21" s="21">
        <v>1.2546088766471295</v>
      </c>
      <c r="JS21" s="21">
        <v>1.2014994442589626</v>
      </c>
      <c r="JT21" s="21">
        <v>1.1642182731944399</v>
      </c>
      <c r="JU21" s="21">
        <v>1.189727423596008</v>
      </c>
      <c r="JV21" s="21">
        <v>1.2383940566644875</v>
      </c>
      <c r="JW21" s="21">
        <v>1.3535180124812494</v>
      </c>
      <c r="JX21" s="21">
        <v>1.3561437756630195</v>
      </c>
      <c r="JY21" s="21">
        <v>1.3486282903625</v>
      </c>
      <c r="JZ21" s="21">
        <v>1.3815553391090378</v>
      </c>
      <c r="KA21" s="21">
        <v>1.3426092007038042</v>
      </c>
      <c r="KB21" s="21">
        <v>1.6618860946364216</v>
      </c>
      <c r="KC21" s="21">
        <v>1.6627930050955186</v>
      </c>
      <c r="KD21" s="21">
        <v>1.6486831153161825</v>
      </c>
      <c r="KE21" s="21">
        <v>1.5792791031595692</v>
      </c>
      <c r="KF21" s="21">
        <v>1.5800758004203637</v>
      </c>
      <c r="KG21" s="21">
        <v>1.5769593476078048</v>
      </c>
      <c r="KH21" s="21">
        <v>1.5557801087187997</v>
      </c>
      <c r="KI21" s="21">
        <v>1.5922366524827531</v>
      </c>
      <c r="KJ21" s="21">
        <v>1.5592725887971062</v>
      </c>
      <c r="KK21" s="21">
        <v>1.545485702263681</v>
      </c>
      <c r="KL21" s="21">
        <v>1.5351684713882254</v>
      </c>
      <c r="KM21" s="21">
        <v>1.5186402024740815</v>
      </c>
      <c r="KN21" s="21">
        <v>1.4856604835028606</v>
      </c>
      <c r="KO21" s="21">
        <v>1.5351516308735398</v>
      </c>
      <c r="KP21" s="21">
        <v>1.545074678609466</v>
      </c>
      <c r="KQ21" s="21">
        <v>1.5529233409134455</v>
      </c>
      <c r="KR21" s="21">
        <v>1.5648522059737577</v>
      </c>
      <c r="KS21" s="21">
        <v>1.5810839683783204</v>
      </c>
      <c r="KT21" s="21">
        <v>1.5798005219839377</v>
      </c>
      <c r="KU21" s="21">
        <v>1.5550117220199473</v>
      </c>
      <c r="KV21" s="21">
        <v>1.5633546880173488</v>
      </c>
      <c r="KW21" s="21">
        <v>1.5884689191693075</v>
      </c>
      <c r="KX21" s="21">
        <v>1.6180453745628691</v>
      </c>
      <c r="KY21" s="21">
        <v>1.612115539618328</v>
      </c>
      <c r="KZ21" s="21">
        <v>1.5859187045941168</v>
      </c>
      <c r="LA21" s="21">
        <v>1.4751396726228088</v>
      </c>
      <c r="LB21" s="21">
        <v>1.5027071202370008</v>
      </c>
      <c r="LC21" s="21">
        <v>1.5373882973259834</v>
      </c>
      <c r="LD21" s="21">
        <v>1.5211109156829408</v>
      </c>
      <c r="LE21" s="21">
        <v>1.5497809875871693</v>
      </c>
      <c r="LF21" s="21">
        <v>1.5080438697452332</v>
      </c>
      <c r="LG21" s="21">
        <v>1.5431568613938236</v>
      </c>
      <c r="LH21" s="21">
        <v>1.5249701104570372</v>
      </c>
      <c r="LI21" s="21">
        <v>1.5378871081642875</v>
      </c>
      <c r="LJ21" s="21">
        <v>1.5678194677548507</v>
      </c>
      <c r="LK21" s="21">
        <v>1.5778392808018344</v>
      </c>
      <c r="LL21" s="21">
        <v>1.619946360709569</v>
      </c>
      <c r="LM21" s="21">
        <v>1.6124337534475643</v>
      </c>
      <c r="LN21" s="21">
        <v>1.6066396601278776</v>
      </c>
      <c r="LO21" s="21">
        <v>1.6060745800021279</v>
      </c>
      <c r="LP21" s="21">
        <v>1.6094592932459799</v>
      </c>
      <c r="LQ21" s="21">
        <v>1.6167689533715741</v>
      </c>
      <c r="LR21" s="21">
        <v>1.5926997428257836</v>
      </c>
      <c r="LS21" s="21">
        <v>1.5771484289675972</v>
      </c>
      <c r="LT21" s="21">
        <v>1.5996803611848669</v>
      </c>
      <c r="LU21" s="21">
        <v>1.4969172680781917</v>
      </c>
      <c r="LV21" s="21">
        <v>1.4771574901787008</v>
      </c>
      <c r="LW21" s="21">
        <v>1.4548434545072495</v>
      </c>
      <c r="LX21" s="21">
        <v>1.4459571042711892</v>
      </c>
      <c r="LY21" s="21">
        <v>1.41</v>
      </c>
      <c r="LZ21" s="21">
        <v>1.41</v>
      </c>
      <c r="MA21" s="21">
        <v>1.3863019888089554</v>
      </c>
      <c r="MB21" s="60">
        <v>1.385180516334003</v>
      </c>
      <c r="MC21" s="47">
        <v>1.3831334204765333</v>
      </c>
    </row>
    <row r="22" spans="1:341" ht="14.1" customHeight="1" x14ac:dyDescent="0.2">
      <c r="A22" s="14" t="s">
        <v>16</v>
      </c>
      <c r="B22" s="21">
        <f t="shared" si="8"/>
        <v>10.73170731707317</v>
      </c>
      <c r="C22" s="21">
        <f t="shared" si="9"/>
        <v>23.13527180783818</v>
      </c>
      <c r="D22" s="21">
        <f t="shared" si="10"/>
        <v>23.744647722849358</v>
      </c>
      <c r="E22" s="21">
        <v>19.3</v>
      </c>
      <c r="F22" s="21">
        <f>+F12/$F$19*100</f>
        <v>17.241379310344826</v>
      </c>
      <c r="G22" s="21">
        <f>+G12/$G$19*100</f>
        <v>15.910898965791571</v>
      </c>
      <c r="H22" s="21">
        <f>+H12/$H$19*100</f>
        <v>15.511811023622046</v>
      </c>
      <c r="I22" s="21">
        <f>+I12/$I$19*100</f>
        <v>15.408805031446542</v>
      </c>
      <c r="J22" s="21">
        <f t="shared" si="11"/>
        <v>16.034082106893884</v>
      </c>
      <c r="K22" s="21">
        <f>+K12/$K$19*100</f>
        <v>17.238805970149254</v>
      </c>
      <c r="L22" s="21">
        <f>+L12/$L$19*100</f>
        <v>16.456634544106748</v>
      </c>
      <c r="M22" s="21">
        <f>+M12/$M$19*100</f>
        <v>15.31438668826388</v>
      </c>
      <c r="N22" s="21">
        <f t="shared" si="12"/>
        <v>15.553455919761609</v>
      </c>
      <c r="O22" s="21">
        <f>+O12/$O$19*100</f>
        <v>15.451999712788112</v>
      </c>
      <c r="P22" s="21">
        <f t="shared" si="13"/>
        <v>16.85472496473907</v>
      </c>
      <c r="Q22" s="21">
        <f t="shared" si="14"/>
        <v>16.648962538063881</v>
      </c>
      <c r="R22" s="21">
        <f>+R12/$R$19*100</f>
        <v>16.420818257723351</v>
      </c>
      <c r="S22" s="21">
        <f t="shared" si="15"/>
        <v>16.444415104304198</v>
      </c>
      <c r="T22" s="21">
        <f t="shared" si="16"/>
        <v>16.6437053073542</v>
      </c>
      <c r="U22" s="21">
        <f t="shared" si="17"/>
        <v>17.132639791937581</v>
      </c>
      <c r="V22" s="21">
        <f t="shared" si="18"/>
        <v>16.832254342670343</v>
      </c>
      <c r="W22" s="21">
        <f t="shared" si="19"/>
        <v>17.504389102022238</v>
      </c>
      <c r="X22" s="21">
        <f t="shared" si="20"/>
        <v>18.362933350809357</v>
      </c>
      <c r="Y22" s="21">
        <f t="shared" si="21"/>
        <v>18.759241401478626</v>
      </c>
      <c r="Z22" s="21">
        <f t="shared" si="22"/>
        <v>18.305672529105767</v>
      </c>
      <c r="AA22" s="21">
        <f t="shared" si="23"/>
        <v>17.490471292879182</v>
      </c>
      <c r="AB22" s="21">
        <f t="shared" si="24"/>
        <v>17.025733093955711</v>
      </c>
      <c r="AC22" s="21">
        <f t="shared" ref="AC22:AC28" si="202">+AC12/$AC$19*100</f>
        <v>16.43023464087408</v>
      </c>
      <c r="AD22" s="21">
        <f t="shared" ref="AD22:AD28" si="203">+AD12/$AD$19*100</f>
        <v>18.15399963010497</v>
      </c>
      <c r="AE22" s="21">
        <f t="shared" ref="AE22:AE28" si="204">+AE12/$AE$19*100</f>
        <v>18.458667891902795</v>
      </c>
      <c r="AF22" s="21">
        <f t="shared" ref="AF22:AF28" si="205">+AF12/$AF$19*100</f>
        <v>17.364945978391358</v>
      </c>
      <c r="AG22" s="21">
        <f t="shared" si="25"/>
        <v>16.598360655737707</v>
      </c>
      <c r="AH22" s="21">
        <f t="shared" si="26"/>
        <v>15.846016114592661</v>
      </c>
      <c r="AI22" s="21">
        <f t="shared" si="27"/>
        <v>15.270363127015173</v>
      </c>
      <c r="AJ22" s="21">
        <f t="shared" si="28"/>
        <v>15.218070157177058</v>
      </c>
      <c r="AK22" s="21">
        <f t="shared" si="29"/>
        <v>14.718571285241296</v>
      </c>
      <c r="AL22" s="21">
        <f t="shared" si="30"/>
        <v>15.082675040478879</v>
      </c>
      <c r="AM22" s="21">
        <f t="shared" ref="AM22:AM28" si="206">+AM12/$AM$19*100</f>
        <v>14.294784137526861</v>
      </c>
      <c r="AN22" s="21">
        <f t="shared" si="31"/>
        <v>14.177803602556653</v>
      </c>
      <c r="AO22" s="21">
        <f t="shared" si="32"/>
        <v>14.133967114517146</v>
      </c>
      <c r="AP22" s="21">
        <f t="shared" si="33"/>
        <v>13.905311223263638</v>
      </c>
      <c r="AQ22" s="21">
        <f t="shared" si="34"/>
        <v>13.898642877479359</v>
      </c>
      <c r="AR22" s="21">
        <f t="shared" si="35"/>
        <v>14.312546957175057</v>
      </c>
      <c r="AS22" s="21">
        <f t="shared" si="36"/>
        <v>14.470477975632615</v>
      </c>
      <c r="AT22" s="21">
        <f t="shared" si="37"/>
        <v>14.298905766655892</v>
      </c>
      <c r="AU22" s="21">
        <f t="shared" ref="AU22:AU28" si="207">+AU12/$AU$19*100</f>
        <v>14.418196917966226</v>
      </c>
      <c r="AV22" s="21">
        <f t="shared" ref="AV22:AV28" si="208">+AV12/$AV$19*100</f>
        <v>14.261963603684565</v>
      </c>
      <c r="AW22" s="21">
        <f t="shared" si="38"/>
        <v>14.414101506534106</v>
      </c>
      <c r="AX22" s="21">
        <f t="shared" si="39"/>
        <v>14.37875327750994</v>
      </c>
      <c r="AY22" s="21">
        <f t="shared" si="40"/>
        <v>8.7101768108856845</v>
      </c>
      <c r="AZ22" s="21">
        <f t="shared" si="41"/>
        <v>13.514162265962556</v>
      </c>
      <c r="BA22" s="21">
        <f t="shared" si="42"/>
        <v>8.0330211144626134</v>
      </c>
      <c r="BB22" s="21">
        <f t="shared" si="43"/>
        <v>8.1885559451705454</v>
      </c>
      <c r="BC22" s="21">
        <f t="shared" si="44"/>
        <v>8.3317050295048638</v>
      </c>
      <c r="BD22" s="21">
        <f t="shared" si="45"/>
        <v>7.9938744257274124</v>
      </c>
      <c r="BE22" s="21">
        <f t="shared" si="46"/>
        <v>7.3030256489018575</v>
      </c>
      <c r="BF22" s="21">
        <f t="shared" si="47"/>
        <v>7.1743139985696551</v>
      </c>
      <c r="BG22" s="21">
        <f t="shared" si="48"/>
        <v>6.9754422631932531</v>
      </c>
      <c r="BH22" s="21">
        <f t="shared" si="49"/>
        <v>6.8362538654101019</v>
      </c>
      <c r="BI22" s="21">
        <f t="shared" si="50"/>
        <v>7.0663889802331088</v>
      </c>
      <c r="BJ22" s="21">
        <f t="shared" si="51"/>
        <v>6.7855855855855847</v>
      </c>
      <c r="BK22" s="21">
        <f t="shared" si="52"/>
        <v>6.5003725650214674</v>
      </c>
      <c r="BL22" s="21">
        <f t="shared" si="53"/>
        <v>6.657183499288764</v>
      </c>
      <c r="BM22" s="21">
        <f t="shared" si="54"/>
        <v>6.7298176162872894</v>
      </c>
      <c r="BN22" s="21">
        <f t="shared" si="55"/>
        <v>6.5742840941309888</v>
      </c>
      <c r="BO22" s="21">
        <f t="shared" si="56"/>
        <v>6.4340431513107035</v>
      </c>
      <c r="BP22" s="21">
        <f t="shared" si="57"/>
        <v>6.6600783538629873</v>
      </c>
      <c r="BQ22" s="21">
        <f t="shared" si="58"/>
        <v>6.5836175099171834</v>
      </c>
      <c r="BR22" s="21">
        <f t="shared" si="59"/>
        <v>6.707655967764345</v>
      </c>
      <c r="BS22" s="21">
        <f t="shared" si="60"/>
        <v>6.8838028169014107</v>
      </c>
      <c r="BT22" s="21">
        <f t="shared" si="61"/>
        <v>6.9073673938802553</v>
      </c>
      <c r="BU22" s="21">
        <f t="shared" ref="BU22:BU28" si="209">+BU12/$BU$19*100</f>
        <v>6.9038369794861305</v>
      </c>
      <c r="BV22" s="21">
        <f t="shared" si="62"/>
        <v>6.6704655917943212</v>
      </c>
      <c r="BW22" s="21">
        <f t="shared" si="63"/>
        <v>6.502402285417479</v>
      </c>
      <c r="BX22" s="21">
        <f t="shared" si="64"/>
        <v>6.3129120437369348</v>
      </c>
      <c r="BY22" s="21">
        <f t="shared" si="65"/>
        <v>6.3667580253914267</v>
      </c>
      <c r="BZ22" s="21">
        <f t="shared" si="66"/>
        <v>6.1983084173402831</v>
      </c>
      <c r="CA22" s="21">
        <f t="shared" si="67"/>
        <v>7.0462458021382135</v>
      </c>
      <c r="CB22" s="21">
        <f t="shared" si="68"/>
        <v>6.2433664231753765</v>
      </c>
      <c r="CC22" s="21">
        <f t="shared" si="69"/>
        <v>6.1409526081899255</v>
      </c>
      <c r="CD22" s="21">
        <f t="shared" si="70"/>
        <v>6.5939989219620285</v>
      </c>
      <c r="CE22" s="21">
        <f t="shared" si="71"/>
        <v>6.6350426324006273</v>
      </c>
      <c r="CF22" s="21">
        <f t="shared" si="72"/>
        <v>6.7991820532868212</v>
      </c>
      <c r="CG22" s="21">
        <f t="shared" si="73"/>
        <v>6.8358426420592515</v>
      </c>
      <c r="CH22" s="21">
        <f t="shared" si="74"/>
        <v>6.9969095982477736</v>
      </c>
      <c r="CI22" s="21">
        <f t="shared" si="75"/>
        <v>6.8310683106831069</v>
      </c>
      <c r="CJ22" s="21">
        <f t="shared" si="76"/>
        <v>6.2994503835235847</v>
      </c>
      <c r="CK22" s="21">
        <f t="shared" si="77"/>
        <v>6.3656749887875623</v>
      </c>
      <c r="CL22" s="21">
        <f t="shared" si="78"/>
        <v>6.7638344356986817</v>
      </c>
      <c r="CM22" s="21">
        <f t="shared" si="79"/>
        <v>6.1532542101991892</v>
      </c>
      <c r="CN22" s="21">
        <f t="shared" si="80"/>
        <v>6.4246373886213552</v>
      </c>
      <c r="CO22" s="21">
        <f t="shared" si="81"/>
        <v>6.0936623667975329</v>
      </c>
      <c r="CP22" s="21">
        <f t="shared" si="82"/>
        <v>5.8049849801087925</v>
      </c>
      <c r="CQ22" s="21">
        <f t="shared" ref="CQ22:CQ28" si="210">+CQ12/$CQ$19*100</f>
        <v>5.9342140738743616</v>
      </c>
      <c r="CR22" s="21">
        <f t="shared" si="83"/>
        <v>5.9864498644986446</v>
      </c>
      <c r="CS22" s="21">
        <f t="shared" si="84"/>
        <v>6.3887254639781803</v>
      </c>
      <c r="CT22" s="21">
        <f t="shared" si="85"/>
        <v>6.6944802788680589</v>
      </c>
      <c r="CU22" s="21">
        <f t="shared" si="86"/>
        <v>6.4239886907351025</v>
      </c>
      <c r="CV22" s="21">
        <f t="shared" si="87"/>
        <v>6.673390944034022</v>
      </c>
      <c r="CW22" s="21">
        <f t="shared" si="88"/>
        <v>6.052047056242631</v>
      </c>
      <c r="CX22" s="21">
        <f t="shared" si="89"/>
        <v>5.7800010874884462</v>
      </c>
      <c r="CY22" s="21">
        <f t="shared" si="90"/>
        <v>5.4135419186624736</v>
      </c>
      <c r="CZ22" s="21">
        <f t="shared" si="91"/>
        <v>5.4469755230846744</v>
      </c>
      <c r="DA22" s="21">
        <f t="shared" si="92"/>
        <v>5.3799596503026228</v>
      </c>
      <c r="DB22" s="21">
        <f t="shared" si="93"/>
        <v>5.3764266339116649</v>
      </c>
      <c r="DC22" s="21">
        <f t="shared" si="94"/>
        <v>5.3408025145116724</v>
      </c>
      <c r="DD22" s="21">
        <f t="shared" ref="DD22:DD28" si="211">+DD12/$DD$19*100</f>
        <v>5.2378100514049004</v>
      </c>
      <c r="DE22" s="21">
        <f t="shared" si="95"/>
        <v>5.1426894578534226</v>
      </c>
      <c r="DF22" s="21">
        <f t="shared" si="96"/>
        <v>5.014936607625903</v>
      </c>
      <c r="DG22" s="21">
        <f t="shared" si="97"/>
        <v>4.9993222789499834</v>
      </c>
      <c r="DH22" s="21">
        <f t="shared" si="98"/>
        <v>4.9801015808799276</v>
      </c>
      <c r="DI22" s="21">
        <f t="shared" si="99"/>
        <v>4.8391713084256178</v>
      </c>
      <c r="DJ22" s="21">
        <f t="shared" si="100"/>
        <v>4.7807332854061819</v>
      </c>
      <c r="DK22" s="21">
        <f t="shared" si="101"/>
        <v>4.7138600637008121</v>
      </c>
      <c r="DL22" s="21">
        <f t="shared" si="102"/>
        <v>4.701114488348531</v>
      </c>
      <c r="DM22" s="21">
        <f t="shared" si="103"/>
        <v>4.6765622855350113</v>
      </c>
      <c r="DN22" s="21">
        <f t="shared" si="104"/>
        <v>4.42397383546533</v>
      </c>
      <c r="DO22" s="21">
        <f t="shared" si="105"/>
        <v>4.4963159217931112</v>
      </c>
      <c r="DP22" s="21">
        <f t="shared" si="106"/>
        <v>4.5454545454545459</v>
      </c>
      <c r="DQ22" s="21">
        <f t="shared" si="107"/>
        <v>4.4248767790884411</v>
      </c>
      <c r="DR22" s="21">
        <f t="shared" si="108"/>
        <v>4.3849720690788274</v>
      </c>
      <c r="DS22" s="21">
        <f t="shared" si="109"/>
        <v>4.2879982754594277</v>
      </c>
      <c r="DT22" s="21">
        <f t="shared" si="110"/>
        <v>4.0645081343270375</v>
      </c>
      <c r="DU22" s="21">
        <f t="shared" si="111"/>
        <v>3.980453131941359</v>
      </c>
      <c r="DV22" s="21">
        <f t="shared" si="112"/>
        <v>3.9405875310162939</v>
      </c>
      <c r="DW22" s="21">
        <f t="shared" si="113"/>
        <v>3.9228438906669867</v>
      </c>
      <c r="DX22" s="21">
        <f t="shared" si="114"/>
        <v>3.9841999965800867</v>
      </c>
      <c r="DY22" s="21">
        <f t="shared" si="115"/>
        <v>3.927762948947529</v>
      </c>
      <c r="DZ22" s="21">
        <f t="shared" si="116"/>
        <v>3.86459755569616</v>
      </c>
      <c r="EA22" s="21">
        <f t="shared" si="117"/>
        <v>4.2383333333333333</v>
      </c>
      <c r="EB22" s="21">
        <f t="shared" si="118"/>
        <v>3.8166042984402426</v>
      </c>
      <c r="EC22" s="21">
        <f t="shared" si="119"/>
        <v>3.4388053810479229</v>
      </c>
      <c r="ED22" s="21">
        <f t="shared" si="120"/>
        <v>3.7023647149688586</v>
      </c>
      <c r="EE22" s="21">
        <f t="shared" si="121"/>
        <v>3.5826300643450701</v>
      </c>
      <c r="EF22" s="21">
        <f t="shared" si="122"/>
        <v>3.706939792566704</v>
      </c>
      <c r="EG22" s="21">
        <f t="shared" si="123"/>
        <v>3.8060613860111956</v>
      </c>
      <c r="EH22" s="21">
        <f t="shared" si="124"/>
        <v>3.4114463836453099</v>
      </c>
      <c r="EI22" s="21">
        <f t="shared" si="125"/>
        <v>3.3444186484281859</v>
      </c>
      <c r="EJ22" s="21">
        <f t="shared" si="126"/>
        <v>3.2128514056224895</v>
      </c>
      <c r="EK22" s="21">
        <f t="shared" si="127"/>
        <v>3.377933085046056</v>
      </c>
      <c r="EL22" s="21">
        <f t="shared" si="128"/>
        <v>3.439447220679869</v>
      </c>
      <c r="EM22" s="21">
        <f t="shared" si="129"/>
        <v>3.2467930073783791</v>
      </c>
      <c r="EN22" s="21">
        <f t="shared" si="130"/>
        <v>3.581028748462344</v>
      </c>
      <c r="EO22" s="21">
        <f t="shared" si="131"/>
        <v>3.4678502951522563</v>
      </c>
      <c r="EP22" s="21">
        <f t="shared" si="132"/>
        <v>3.4854771784232361</v>
      </c>
      <c r="EQ22" s="21">
        <f t="shared" si="133"/>
        <v>3.425529452609652</v>
      </c>
      <c r="ER22" s="21">
        <f t="shared" si="134"/>
        <v>3.4799699404589859</v>
      </c>
      <c r="ES22" s="21">
        <f t="shared" si="135"/>
        <v>3.6759828098410772</v>
      </c>
      <c r="ET22" s="21">
        <f t="shared" si="136"/>
        <v>3.7418577290596571</v>
      </c>
      <c r="EU22" s="21">
        <f t="shared" si="137"/>
        <v>3.7945914844649016</v>
      </c>
      <c r="EV22" s="21">
        <f t="shared" si="138"/>
        <v>3.9064522624629636</v>
      </c>
      <c r="EW22" s="21">
        <f t="shared" si="139"/>
        <v>3.7483093038648598</v>
      </c>
      <c r="EX22" s="21">
        <f t="shared" si="140"/>
        <v>3.7927737374322721</v>
      </c>
      <c r="EY22" s="21">
        <f t="shared" si="141"/>
        <v>3.8047515695328551</v>
      </c>
      <c r="EZ22" s="21">
        <f t="shared" si="142"/>
        <v>4.1034751711586788</v>
      </c>
      <c r="FA22" s="21">
        <f t="shared" si="143"/>
        <v>3.8387168621798642</v>
      </c>
      <c r="FB22" s="21">
        <f t="shared" si="144"/>
        <v>4.1194995318750527</v>
      </c>
      <c r="FC22" s="21">
        <f t="shared" si="145"/>
        <v>4.2528165521150711</v>
      </c>
      <c r="FD22" s="21">
        <f t="shared" si="146"/>
        <v>4.3861398094350159</v>
      </c>
      <c r="FE22" s="21">
        <f t="shared" si="147"/>
        <v>5.5322503448858358</v>
      </c>
      <c r="FF22" s="21">
        <f t="shared" si="148"/>
        <v>6.1496916802383037</v>
      </c>
      <c r="FG22" s="21">
        <f t="shared" si="149"/>
        <v>6.1331629676953412</v>
      </c>
      <c r="FH22" s="21">
        <f t="shared" si="150"/>
        <v>6.2354832946221173</v>
      </c>
      <c r="FI22" s="21">
        <f t="shared" si="151"/>
        <v>6.2039454796505664</v>
      </c>
      <c r="FJ22" s="21">
        <f t="shared" si="152"/>
        <v>4.8882529299536657</v>
      </c>
      <c r="FK22" s="21">
        <f t="shared" si="153"/>
        <v>4.7992553351676186</v>
      </c>
      <c r="FL22" s="21">
        <f t="shared" si="154"/>
        <v>6.0647989588327968</v>
      </c>
      <c r="FM22" s="21">
        <f t="shared" si="155"/>
        <v>6.1093203483986001</v>
      </c>
      <c r="FN22" s="21">
        <f t="shared" si="156"/>
        <v>4.8744880165456834</v>
      </c>
      <c r="FO22" s="21">
        <f t="shared" si="157"/>
        <v>4.9216588874517644</v>
      </c>
      <c r="FP22" s="21">
        <f t="shared" si="158"/>
        <v>4.9036659520824051</v>
      </c>
      <c r="FQ22" s="21">
        <f t="shared" si="159"/>
        <v>4.92950123136045</v>
      </c>
      <c r="FR22" s="21">
        <f t="shared" si="160"/>
        <v>6.0312844144596864</v>
      </c>
      <c r="FS22" s="21">
        <f t="shared" si="161"/>
        <v>6.009212172848053</v>
      </c>
      <c r="FT22" s="21">
        <f t="shared" si="162"/>
        <v>4.8800685622949445</v>
      </c>
      <c r="FU22" s="21">
        <f t="shared" si="163"/>
        <v>4.7879759623531868</v>
      </c>
      <c r="FV22" s="21">
        <f t="shared" si="164"/>
        <v>4.7528419319993835</v>
      </c>
      <c r="FW22" s="21">
        <f t="shared" si="165"/>
        <v>4.8145858609695367</v>
      </c>
      <c r="FX22" s="21">
        <f t="shared" si="166"/>
        <v>4.8080740807151914</v>
      </c>
      <c r="FY22" s="21">
        <f t="shared" si="167"/>
        <v>4.9689290840059854</v>
      </c>
      <c r="FZ22" s="21">
        <f t="shared" si="168"/>
        <v>4.9489797207976212</v>
      </c>
      <c r="GA22" s="21">
        <f t="shared" si="169"/>
        <v>5.9292901829080726</v>
      </c>
      <c r="GB22" s="21">
        <f t="shared" si="170"/>
        <v>5.7280493484086206</v>
      </c>
      <c r="GC22" s="21">
        <f t="shared" si="171"/>
        <v>5.0190963464725797</v>
      </c>
      <c r="GD22" s="21">
        <f t="shared" si="172"/>
        <v>5.1599416064263082</v>
      </c>
      <c r="GE22" s="21">
        <f t="shared" si="173"/>
        <v>5.7275363800130314</v>
      </c>
      <c r="GF22" s="21">
        <f t="shared" si="174"/>
        <v>6.1033153986885686</v>
      </c>
      <c r="GG22" s="21">
        <f t="shared" si="175"/>
        <v>6.0149593495934965</v>
      </c>
      <c r="GH22" s="21">
        <f t="shared" si="176"/>
        <v>5.7337205285714097</v>
      </c>
      <c r="GI22" s="21">
        <f t="shared" si="177"/>
        <v>4.8482227063434431</v>
      </c>
      <c r="GJ22" s="21">
        <f t="shared" si="178"/>
        <v>4.6641568065017323</v>
      </c>
      <c r="GK22" s="21">
        <f t="shared" si="179"/>
        <v>4.5772879013876242</v>
      </c>
      <c r="GL22" s="21">
        <f t="shared" si="180"/>
        <v>4.4632755105765067</v>
      </c>
      <c r="GM22" s="21">
        <f t="shared" si="181"/>
        <v>4.6138434518830342</v>
      </c>
      <c r="GN22" s="21">
        <f t="shared" si="182"/>
        <v>5.3039665497762618</v>
      </c>
      <c r="GO22" s="21">
        <f t="shared" si="183"/>
        <v>5.3218134963875698</v>
      </c>
      <c r="GP22" s="21">
        <f t="shared" si="184"/>
        <v>5.6049728389091893</v>
      </c>
      <c r="GQ22" s="21">
        <f t="shared" si="185"/>
        <v>5.5131745758922515</v>
      </c>
      <c r="GR22" s="21">
        <f t="shared" si="186"/>
        <v>5.1939465081215799</v>
      </c>
      <c r="GS22" s="21">
        <f t="shared" si="187"/>
        <v>4.6161831891684137</v>
      </c>
      <c r="GT22" s="21">
        <f t="shared" si="188"/>
        <v>4.7884388335938679</v>
      </c>
      <c r="GU22" s="21">
        <f t="shared" si="189"/>
        <v>5.9845219121375175</v>
      </c>
      <c r="GV22" s="21">
        <f t="shared" ref="GV22:GV28" si="212">GV12/$GV$19*100</f>
        <v>6.067168809565251</v>
      </c>
      <c r="GW22" s="21">
        <f t="shared" ref="GW22:GW28" si="213">GW12/$GW$19*100</f>
        <v>6.1646331203287943</v>
      </c>
      <c r="GX22" s="21">
        <f t="shared" ref="GX22:GX28" si="214">GX12/$GX$19*100</f>
        <v>6.2581310665185628</v>
      </c>
      <c r="GY22" s="21">
        <f t="shared" ref="GY22:GY28" si="215">GY12/$GY$19*100</f>
        <v>5.2977467811158796</v>
      </c>
      <c r="GZ22" s="21">
        <f t="shared" ref="GZ22:GZ28" si="216">GZ12/$GZ$19*100</f>
        <v>6.0584802904564299</v>
      </c>
      <c r="HA22" s="21">
        <f t="shared" ref="HA22:HA28" si="217">HA12/$HA$19*100</f>
        <v>5.9189041266448594</v>
      </c>
      <c r="HB22" s="21">
        <f t="shared" ref="HB22:HB28" si="218">HB12/$HB$19*100</f>
        <v>5.887105153782211</v>
      </c>
      <c r="HC22" s="21">
        <f t="shared" ref="HC22:HC28" si="219">HC12/$HC$19*100</f>
        <v>5.722270778653237</v>
      </c>
      <c r="HD22" s="21">
        <f t="shared" ref="HD22:HD28" si="220">HD12/$HD$19*100</f>
        <v>5.5440608933350362</v>
      </c>
      <c r="HE22" s="21">
        <f t="shared" ref="HE22:HF28" si="221">HE12/HE$19*100</f>
        <v>4.7133126967184671</v>
      </c>
      <c r="HF22" s="21">
        <f t="shared" si="221"/>
        <v>5.4796825848878301</v>
      </c>
      <c r="HG22" s="21">
        <f t="shared" ref="HG22:HH22" si="222">HG12/HG$19*100</f>
        <v>4.562511121942916</v>
      </c>
      <c r="HH22" s="21">
        <f t="shared" si="222"/>
        <v>4.471908778214698</v>
      </c>
      <c r="HI22" s="21">
        <f t="shared" ref="HI22:HJ22" si="223">HI12/HI$19*100</f>
        <v>3.6198856930952319</v>
      </c>
      <c r="HJ22" s="21">
        <f t="shared" si="223"/>
        <v>3.6585305853353733</v>
      </c>
      <c r="HK22" s="21">
        <f t="shared" ref="HK22:HL22" si="224">HK12/HK$19*100</f>
        <v>3.3686392640818839</v>
      </c>
      <c r="HL22" s="21">
        <f t="shared" si="224"/>
        <v>3.1910545750058348</v>
      </c>
      <c r="HM22" s="21">
        <f t="shared" ref="HM22:HN22" si="225">HM12/HM$19*100</f>
        <v>3.2105596660707012</v>
      </c>
      <c r="HN22" s="21">
        <f t="shared" si="225"/>
        <v>3.2682017996139372</v>
      </c>
      <c r="HO22" s="21">
        <f t="shared" ref="HO22:HP22" si="226">HO12/HO$19*100</f>
        <v>3.2596541740426193</v>
      </c>
      <c r="HP22" s="21">
        <f t="shared" si="226"/>
        <v>3.9622260588677571</v>
      </c>
      <c r="HQ22" s="21">
        <f t="shared" ref="HQ22:HS22" si="227">HQ12/HQ$19*100</f>
        <v>4.3422837119325886</v>
      </c>
      <c r="HR22" s="21">
        <f t="shared" si="227"/>
        <v>4.5448287256305768</v>
      </c>
      <c r="HS22" s="21">
        <f t="shared" si="227"/>
        <v>4.5541557176042451</v>
      </c>
      <c r="HT22" s="21">
        <f t="shared" ref="HT22:HU22" si="228">HT12/HT$19*100</f>
        <v>4.4552387818037218</v>
      </c>
      <c r="HU22" s="21">
        <f t="shared" si="228"/>
        <v>4.1816885629901206</v>
      </c>
      <c r="HV22" s="21">
        <f t="shared" ref="HV22:HX22" si="229">HV12/HV$19*100</f>
        <v>4.1447186655011388</v>
      </c>
      <c r="HW22" s="21">
        <f t="shared" si="229"/>
        <v>4.1851444359696073</v>
      </c>
      <c r="HX22" s="21">
        <f t="shared" si="229"/>
        <v>4.0318974261265259</v>
      </c>
      <c r="HY22" s="21">
        <f t="shared" ref="HY22:HZ22" si="230">HY12/HY$19*100</f>
        <v>3.9413354488248258</v>
      </c>
      <c r="HZ22" s="21">
        <f t="shared" si="230"/>
        <v>4.1566862327042369</v>
      </c>
      <c r="IA22" s="21">
        <f t="shared" ref="IA22:IB22" si="231">IA12/IA$19*100</f>
        <v>4.2389054845515517</v>
      </c>
      <c r="IB22" s="21">
        <f t="shared" si="231"/>
        <v>4.2659961880717372</v>
      </c>
      <c r="IC22" s="21">
        <f t="shared" ref="IC22" si="232">IC12/IC$19*100</f>
        <v>4.4222171300801385</v>
      </c>
      <c r="ID22" s="21">
        <f t="shared" ref="ID22" si="233">ID12/ID$19*100</f>
        <v>3.6489778625145646</v>
      </c>
      <c r="IE22" s="21">
        <f t="shared" ref="IE22:IN22" si="234">IE12/IE$19*100</f>
        <v>4.6351294895287412</v>
      </c>
      <c r="IF22" s="21">
        <f t="shared" si="234"/>
        <v>3.7897809253993713</v>
      </c>
      <c r="IG22" s="21">
        <f t="shared" si="234"/>
        <v>3.6583967315158032</v>
      </c>
      <c r="IH22" s="21">
        <f t="shared" si="234"/>
        <v>3.6176788550738568</v>
      </c>
      <c r="II22" s="21">
        <f t="shared" si="234"/>
        <v>3.6283070353519054</v>
      </c>
      <c r="IJ22" s="21">
        <f t="shared" si="234"/>
        <v>3.6632987438558167</v>
      </c>
      <c r="IK22" s="21">
        <f t="shared" si="234"/>
        <v>3.7009472587639598</v>
      </c>
      <c r="IL22" s="21">
        <f t="shared" si="234"/>
        <v>3.7007352251160102</v>
      </c>
      <c r="IM22" s="21">
        <f t="shared" si="234"/>
        <v>3.1244011977475021</v>
      </c>
      <c r="IN22" s="21">
        <f t="shared" si="234"/>
        <v>3.0271391830889125</v>
      </c>
      <c r="IO22" s="21">
        <v>2.9921853287673166</v>
      </c>
      <c r="IP22" s="21">
        <v>2.9362570770014051</v>
      </c>
      <c r="IQ22" s="21">
        <v>2.8765145982253255</v>
      </c>
      <c r="IR22" s="21">
        <v>3.0013918765025931</v>
      </c>
      <c r="IS22" s="21">
        <v>2.8273240405663298</v>
      </c>
      <c r="IT22" s="21">
        <v>2.9448404897804519</v>
      </c>
      <c r="IU22" s="21">
        <v>2.9745235789623239</v>
      </c>
      <c r="IV22" s="21">
        <v>2.5939368061485908</v>
      </c>
      <c r="IW22" s="21">
        <v>2.7398474739643759</v>
      </c>
      <c r="IX22" s="21">
        <v>2.7903751186055477</v>
      </c>
      <c r="IY22" s="21">
        <v>2.7532691316822095</v>
      </c>
      <c r="IZ22" s="21">
        <v>2.8028588523578604</v>
      </c>
      <c r="JA22" s="21">
        <v>2.7580590582364337</v>
      </c>
      <c r="JB22" s="21">
        <v>2.847836744814217</v>
      </c>
      <c r="JC22" s="21">
        <v>3.1486311031621006</v>
      </c>
      <c r="JD22" s="21">
        <v>3.1630116392031704</v>
      </c>
      <c r="JE22" s="21">
        <v>3.2048242552428552</v>
      </c>
      <c r="JF22" s="21">
        <v>3.1697840312424757</v>
      </c>
      <c r="JG22" s="21">
        <v>3.1918907993485535</v>
      </c>
      <c r="JH22" s="21">
        <v>3.1075560517389729</v>
      </c>
      <c r="JI22" s="21">
        <v>2.9632506921235047</v>
      </c>
      <c r="JJ22" s="21">
        <v>3.03</v>
      </c>
      <c r="JK22" s="21">
        <v>3.1372306496214293</v>
      </c>
      <c r="JL22" s="21">
        <v>2.8503491823057483</v>
      </c>
      <c r="JM22" s="21">
        <v>2.8503290200061828</v>
      </c>
      <c r="JN22" s="21">
        <v>2.962786043501076</v>
      </c>
      <c r="JO22" s="21">
        <v>2.9648682985578159</v>
      </c>
      <c r="JP22" s="21">
        <v>2.8444395836622443</v>
      </c>
      <c r="JQ22" s="21">
        <v>2.8182548270897763</v>
      </c>
      <c r="JR22" s="21">
        <v>2.7809710938457726</v>
      </c>
      <c r="JS22" s="21">
        <v>2.8186847321243675</v>
      </c>
      <c r="JT22" s="21">
        <v>2.66905567273544</v>
      </c>
      <c r="JU22" s="21">
        <v>2.7116186607862307</v>
      </c>
      <c r="JV22" s="21">
        <v>2.7541016628570554</v>
      </c>
      <c r="JW22" s="21">
        <v>3.5983482492051078</v>
      </c>
      <c r="JX22" s="21">
        <v>3.6440003866943225</v>
      </c>
      <c r="JY22" s="21">
        <v>3.6918297113264615</v>
      </c>
      <c r="JZ22" s="21">
        <v>3.6157960390287243</v>
      </c>
      <c r="KA22" s="21">
        <v>3.737849980354977</v>
      </c>
      <c r="KB22" s="21">
        <v>3.8759583342642414</v>
      </c>
      <c r="KC22" s="21">
        <v>3.9280546497139683</v>
      </c>
      <c r="KD22" s="21">
        <v>4.1499197761368158</v>
      </c>
      <c r="KE22" s="21">
        <v>4.1408256540584993</v>
      </c>
      <c r="KF22" s="21">
        <v>4.1615106061501335</v>
      </c>
      <c r="KG22" s="21">
        <v>4.1933804173790339</v>
      </c>
      <c r="KH22" s="21">
        <v>4.2076568103665508</v>
      </c>
      <c r="KI22" s="21">
        <v>3.7538479905175279</v>
      </c>
      <c r="KJ22" s="21">
        <v>3.6548213857669625</v>
      </c>
      <c r="KK22" s="21">
        <v>3.6244854884847828</v>
      </c>
      <c r="KL22" s="21">
        <v>3.766571391882112</v>
      </c>
      <c r="KM22" s="21">
        <v>3.660876214709146</v>
      </c>
      <c r="KN22" s="21">
        <v>3.4170780634957527</v>
      </c>
      <c r="KO22" s="21">
        <v>3.5552775181645515</v>
      </c>
      <c r="KP22" s="21">
        <v>3.3835802063766414</v>
      </c>
      <c r="KQ22" s="21">
        <v>3.2890188336623605</v>
      </c>
      <c r="KR22" s="21">
        <v>3.2471081892927871</v>
      </c>
      <c r="KS22" s="21">
        <v>3.3490994859591861</v>
      </c>
      <c r="KT22" s="21">
        <v>3.2421525286968857</v>
      </c>
      <c r="KU22" s="21">
        <v>3.2233236584167138</v>
      </c>
      <c r="KV22" s="21">
        <v>3.1883482316227778</v>
      </c>
      <c r="KW22" s="21">
        <v>3.0719834483704211</v>
      </c>
      <c r="KX22" s="21">
        <v>2.9014904688841363</v>
      </c>
      <c r="KY22" s="21">
        <v>2.812390383192755</v>
      </c>
      <c r="KZ22" s="21">
        <v>2.6364679015822712</v>
      </c>
      <c r="LA22" s="21">
        <v>2.6240726306120319</v>
      </c>
      <c r="LB22" s="21">
        <v>2.6069227364048082</v>
      </c>
      <c r="LC22" s="21">
        <v>2.606481322970521</v>
      </c>
      <c r="LD22" s="21">
        <v>2.5601940006950445</v>
      </c>
      <c r="LE22" s="21">
        <v>2.5811280875088549</v>
      </c>
      <c r="LF22" s="21">
        <v>2.4906324446625883</v>
      </c>
      <c r="LG22" s="21">
        <v>2.5587372504656605</v>
      </c>
      <c r="LH22" s="21">
        <v>2.5280501121664463</v>
      </c>
      <c r="LI22" s="21">
        <v>2.5379629949414948</v>
      </c>
      <c r="LJ22" s="21">
        <v>2.5739115173882929</v>
      </c>
      <c r="LK22" s="21">
        <v>2.5952162659193023</v>
      </c>
      <c r="LL22" s="21">
        <v>2.6648619367665085</v>
      </c>
      <c r="LM22" s="21">
        <v>2.6016649675749166</v>
      </c>
      <c r="LN22" s="21">
        <v>2.5997028277532856</v>
      </c>
      <c r="LO22" s="21">
        <v>2.6288066209150518</v>
      </c>
      <c r="LP22" s="21">
        <v>2.6288506716547029</v>
      </c>
      <c r="LQ22" s="21">
        <v>2.5424290316966576</v>
      </c>
      <c r="LR22" s="21">
        <v>2.4833368771531776</v>
      </c>
      <c r="LS22" s="21">
        <v>2.5349181413570943</v>
      </c>
      <c r="LT22" s="21">
        <v>2.5438213799549048</v>
      </c>
      <c r="LU22" s="21">
        <v>2.3778964428010934</v>
      </c>
      <c r="LV22" s="21">
        <v>2.7186890163361652</v>
      </c>
      <c r="LW22" s="21">
        <v>2.6789661693633118</v>
      </c>
      <c r="LX22" s="21">
        <v>2.7798008587607774</v>
      </c>
      <c r="LY22" s="21">
        <v>2.8985471257060746</v>
      </c>
      <c r="LZ22" s="21">
        <v>2.88</v>
      </c>
      <c r="MA22" s="21">
        <v>2.8444343781088448</v>
      </c>
      <c r="MB22" s="60">
        <v>2.7949498755661497</v>
      </c>
      <c r="MC22" s="47">
        <v>2.7882397073683682</v>
      </c>
    </row>
    <row r="23" spans="1:341" ht="14.1" customHeight="1" x14ac:dyDescent="0.2">
      <c r="A23" s="14" t="s">
        <v>24</v>
      </c>
      <c r="B23" s="21">
        <f t="shared" si="8"/>
        <v>20.121951219512191</v>
      </c>
      <c r="C23" s="21">
        <f t="shared" si="9"/>
        <v>22.376738305941846</v>
      </c>
      <c r="D23" s="21">
        <f t="shared" si="10"/>
        <v>37.952510704554307</v>
      </c>
      <c r="E23" s="21">
        <v>29.9</v>
      </c>
      <c r="F23" s="21">
        <f>+F13/$F$19*100</f>
        <v>39.162561576354676</v>
      </c>
      <c r="G23" s="21">
        <f>+G13/$G$19*100</f>
        <v>38.743038981702469</v>
      </c>
      <c r="H23" s="21">
        <f>+H13/$H$19*100</f>
        <v>39.291338582677163</v>
      </c>
      <c r="I23" s="21">
        <f>+I13/$I$19*100</f>
        <v>39.779874213836479</v>
      </c>
      <c r="J23" s="21">
        <f t="shared" si="11"/>
        <v>39.116963594113088</v>
      </c>
      <c r="K23" s="21">
        <f>+K13/$K$19*100</f>
        <v>38.805970149253731</v>
      </c>
      <c r="L23" s="21">
        <f>+L13/$L$19*100</f>
        <v>39.288361749444043</v>
      </c>
      <c r="M23" s="21">
        <f>+M13/$M$19*100</f>
        <v>39.390369606832579</v>
      </c>
      <c r="N23" s="21">
        <f t="shared" si="12"/>
        <v>40.046515008358163</v>
      </c>
      <c r="O23" s="21">
        <f>+O13/$O$19*100</f>
        <v>40.238385869174984</v>
      </c>
      <c r="P23" s="21">
        <f t="shared" si="13"/>
        <v>40.126939351198878</v>
      </c>
      <c r="Q23" s="21">
        <f t="shared" si="14"/>
        <v>40.974435238297573</v>
      </c>
      <c r="R23" s="21">
        <f>+R13/$R$19*100</f>
        <v>40.091845254661841</v>
      </c>
      <c r="S23" s="21">
        <f t="shared" si="15"/>
        <v>39.325323475046211</v>
      </c>
      <c r="T23" s="21">
        <f t="shared" si="16"/>
        <v>39.38201141507578</v>
      </c>
      <c r="U23" s="21">
        <f t="shared" si="17"/>
        <v>39.954486345903774</v>
      </c>
      <c r="V23" s="21">
        <f t="shared" si="18"/>
        <v>40.619191077495032</v>
      </c>
      <c r="W23" s="21">
        <f t="shared" si="19"/>
        <v>43.240782885753291</v>
      </c>
      <c r="X23" s="21">
        <f t="shared" si="20"/>
        <v>43.862638442886173</v>
      </c>
      <c r="Y23" s="21">
        <f t="shared" si="21"/>
        <v>39.498553519768564</v>
      </c>
      <c r="Z23" s="21">
        <f t="shared" si="22"/>
        <v>38.784988853108743</v>
      </c>
      <c r="AA23" s="21">
        <f t="shared" si="23"/>
        <v>38.973924617339215</v>
      </c>
      <c r="AB23" s="21">
        <f t="shared" si="24"/>
        <v>38.934769599042482</v>
      </c>
      <c r="AC23" s="21">
        <f t="shared" si="202"/>
        <v>37.482834796107227</v>
      </c>
      <c r="AD23" s="21">
        <f t="shared" si="203"/>
        <v>36.658839090058223</v>
      </c>
      <c r="AE23" s="21">
        <f t="shared" si="204"/>
        <v>36.957118603230811</v>
      </c>
      <c r="AF23" s="21">
        <f t="shared" si="205"/>
        <v>36.243588344428687</v>
      </c>
      <c r="AG23" s="21">
        <f t="shared" si="25"/>
        <v>36.380832282471623</v>
      </c>
      <c r="AH23" s="21">
        <f t="shared" si="26"/>
        <v>36.689662436147252</v>
      </c>
      <c r="AI23" s="21">
        <f t="shared" si="27"/>
        <v>35.731275437390984</v>
      </c>
      <c r="AJ23" s="21">
        <f t="shared" si="28"/>
        <v>36.098678047257202</v>
      </c>
      <c r="AK23" s="21">
        <f t="shared" si="29"/>
        <v>35.823216614828937</v>
      </c>
      <c r="AL23" s="21">
        <f t="shared" si="30"/>
        <v>36.524213728472596</v>
      </c>
      <c r="AM23" s="21">
        <f t="shared" si="206"/>
        <v>38.039656182848212</v>
      </c>
      <c r="AN23" s="21">
        <f t="shared" si="31"/>
        <v>37.870424171993022</v>
      </c>
      <c r="AO23" s="21">
        <f t="shared" si="32"/>
        <v>38.419750691177185</v>
      </c>
      <c r="AP23" s="21">
        <f t="shared" si="33"/>
        <v>38.211968276856531</v>
      </c>
      <c r="AQ23" s="21">
        <f t="shared" si="34"/>
        <v>37.781152130587451</v>
      </c>
      <c r="AR23" s="21">
        <f t="shared" si="35"/>
        <v>38.086964688204361</v>
      </c>
      <c r="AS23" s="21">
        <f t="shared" si="36"/>
        <v>37.731958762886606</v>
      </c>
      <c r="AT23" s="21">
        <f t="shared" si="37"/>
        <v>37.864167320744265</v>
      </c>
      <c r="AU23" s="21">
        <f t="shared" si="207"/>
        <v>38.294731014118298</v>
      </c>
      <c r="AV23" s="21">
        <f t="shared" si="208"/>
        <v>37.636486182880255</v>
      </c>
      <c r="AW23" s="21">
        <f t="shared" si="38"/>
        <v>36.234967220943865</v>
      </c>
      <c r="AX23" s="21">
        <f t="shared" si="39"/>
        <v>35.959570329019712</v>
      </c>
      <c r="AY23" s="21">
        <f t="shared" si="40"/>
        <v>42.980526358673515</v>
      </c>
      <c r="AZ23" s="21">
        <f t="shared" si="41"/>
        <v>35.649703952632422</v>
      </c>
      <c r="BA23" s="21">
        <f t="shared" si="42"/>
        <v>44.610255596126372</v>
      </c>
      <c r="BB23" s="21">
        <f t="shared" si="43"/>
        <v>44.413452343002859</v>
      </c>
      <c r="BC23" s="21">
        <f t="shared" si="44"/>
        <v>44.358904216655588</v>
      </c>
      <c r="BD23" s="21">
        <f t="shared" si="45"/>
        <v>44.031393568147017</v>
      </c>
      <c r="BE23" s="21">
        <f t="shared" si="46"/>
        <v>44.117647058823536</v>
      </c>
      <c r="BF23" s="21">
        <f t="shared" si="47"/>
        <v>43.742236609327364</v>
      </c>
      <c r="BG23" s="21">
        <f t="shared" si="48"/>
        <v>43.864297977159069</v>
      </c>
      <c r="BH23" s="21">
        <f t="shared" si="49"/>
        <v>44.606832572522457</v>
      </c>
      <c r="BI23" s="21">
        <f t="shared" si="50"/>
        <v>44.820782637290357</v>
      </c>
      <c r="BJ23" s="21">
        <f t="shared" si="51"/>
        <v>44.313513513513513</v>
      </c>
      <c r="BK23" s="21">
        <f t="shared" si="52"/>
        <v>44.086860873576271</v>
      </c>
      <c r="BL23" s="21">
        <f t="shared" si="53"/>
        <v>44.470128022759617</v>
      </c>
      <c r="BM23" s="21">
        <f t="shared" si="54"/>
        <v>44.090202177293939</v>
      </c>
      <c r="BN23" s="21">
        <f t="shared" si="55"/>
        <v>43.546214913524238</v>
      </c>
      <c r="BO23" s="21">
        <f t="shared" si="56"/>
        <v>43.189964157706093</v>
      </c>
      <c r="BP23" s="21">
        <f t="shared" si="57"/>
        <v>43.447569971411426</v>
      </c>
      <c r="BQ23" s="21">
        <f t="shared" si="58"/>
        <v>42.737838402115663</v>
      </c>
      <c r="BR23" s="21">
        <f t="shared" si="59"/>
        <v>43.500764207308592</v>
      </c>
      <c r="BS23" s="21">
        <f t="shared" si="60"/>
        <v>43.482394366197191</v>
      </c>
      <c r="BT23" s="21">
        <f t="shared" si="61"/>
        <v>43.918589252108461</v>
      </c>
      <c r="BU23" s="21">
        <f t="shared" si="209"/>
        <v>43.15750017038097</v>
      </c>
      <c r="BV23" s="21">
        <f t="shared" si="62"/>
        <v>43.187074715918619</v>
      </c>
      <c r="BW23" s="21">
        <f t="shared" si="63"/>
        <v>42.958706661472547</v>
      </c>
      <c r="BX23" s="21">
        <f t="shared" si="64"/>
        <v>43.318861553304387</v>
      </c>
      <c r="BY23" s="21">
        <f t="shared" si="65"/>
        <v>41.709983303405487</v>
      </c>
      <c r="BZ23" s="21">
        <f t="shared" si="66"/>
        <v>40.285883711494655</v>
      </c>
      <c r="CA23" s="21">
        <f t="shared" si="67"/>
        <v>38.641895430877774</v>
      </c>
      <c r="CB23" s="21">
        <f t="shared" si="68"/>
        <v>37.503902104014486</v>
      </c>
      <c r="CC23" s="21">
        <f t="shared" si="69"/>
        <v>35.724298368576463</v>
      </c>
      <c r="CD23" s="21">
        <f t="shared" si="70"/>
        <v>35.209917949332215</v>
      </c>
      <c r="CE23" s="21">
        <f t="shared" si="71"/>
        <v>35.41491533565511</v>
      </c>
      <c r="CF23" s="21">
        <f t="shared" si="72"/>
        <v>36.50688638960726</v>
      </c>
      <c r="CG23" s="21">
        <f t="shared" si="73"/>
        <v>36.637931034482762</v>
      </c>
      <c r="CH23" s="21">
        <f t="shared" si="74"/>
        <v>38.434996549551443</v>
      </c>
      <c r="CI23" s="21">
        <f t="shared" si="75"/>
        <v>38.721387213872141</v>
      </c>
      <c r="CJ23" s="21">
        <f t="shared" si="76"/>
        <v>38.355378389804912</v>
      </c>
      <c r="CK23" s="21">
        <f t="shared" si="77"/>
        <v>38.149200179399017</v>
      </c>
      <c r="CL23" s="21">
        <f t="shared" si="78"/>
        <v>38.107922066261644</v>
      </c>
      <c r="CM23" s="21">
        <f t="shared" si="79"/>
        <v>38.390505223902686</v>
      </c>
      <c r="CN23" s="21">
        <f t="shared" si="80"/>
        <v>37.815392600709359</v>
      </c>
      <c r="CO23" s="21">
        <f t="shared" si="81"/>
        <v>37.882781828379144</v>
      </c>
      <c r="CP23" s="21">
        <f t="shared" si="82"/>
        <v>36.59440881166951</v>
      </c>
      <c r="CQ23" s="21">
        <f t="shared" si="210"/>
        <v>36.880560798058781</v>
      </c>
      <c r="CR23" s="21">
        <f t="shared" si="83"/>
        <v>37.081300813008134</v>
      </c>
      <c r="CS23" s="21">
        <f t="shared" si="84"/>
        <v>38.166550783548168</v>
      </c>
      <c r="CT23" s="21">
        <f t="shared" si="85"/>
        <v>39.530096341229111</v>
      </c>
      <c r="CU23" s="21">
        <f t="shared" si="86"/>
        <v>38.111678990865592</v>
      </c>
      <c r="CV23" s="21">
        <f t="shared" si="87"/>
        <v>38.862688438786364</v>
      </c>
      <c r="CW23" s="21">
        <f t="shared" si="88"/>
        <v>38.974963665780024</v>
      </c>
      <c r="CX23" s="21">
        <f t="shared" si="89"/>
        <v>39.084334728943503</v>
      </c>
      <c r="CY23" s="21">
        <f t="shared" si="90"/>
        <v>38.932344165793083</v>
      </c>
      <c r="CZ23" s="21">
        <f t="shared" si="91"/>
        <v>41.045904160810416</v>
      </c>
      <c r="DA23" s="21">
        <f t="shared" si="92"/>
        <v>41.800734571413791</v>
      </c>
      <c r="DB23" s="21">
        <f t="shared" si="93"/>
        <v>42.059470801985775</v>
      </c>
      <c r="DC23" s="21">
        <f t="shared" si="94"/>
        <v>42.044561608070765</v>
      </c>
      <c r="DD23" s="21">
        <f t="shared" si="211"/>
        <v>42.52133552927085</v>
      </c>
      <c r="DE23" s="21">
        <f t="shared" si="95"/>
        <v>43.342381336659088</v>
      </c>
      <c r="DF23" s="21">
        <f t="shared" si="96"/>
        <v>46.748053536565287</v>
      </c>
      <c r="DG23" s="21">
        <f t="shared" si="97"/>
        <v>45.310170333890568</v>
      </c>
      <c r="DH23" s="21">
        <f t="shared" si="98"/>
        <v>45.495921373760467</v>
      </c>
      <c r="DI23" s="21">
        <f t="shared" si="99"/>
        <v>45.93249818365954</v>
      </c>
      <c r="DJ23" s="21">
        <f t="shared" si="100"/>
        <v>46.358946166532746</v>
      </c>
      <c r="DK23" s="21">
        <f t="shared" si="101"/>
        <v>46.176923867255731</v>
      </c>
      <c r="DL23" s="21">
        <f t="shared" si="102"/>
        <v>46.235055724417421</v>
      </c>
      <c r="DM23" s="21">
        <f t="shared" si="103"/>
        <v>46.547971528853502</v>
      </c>
      <c r="DN23" s="21">
        <f t="shared" si="104"/>
        <v>46.711048323108777</v>
      </c>
      <c r="DO23" s="21">
        <f t="shared" si="105"/>
        <v>46.295615850238832</v>
      </c>
      <c r="DP23" s="21">
        <f t="shared" si="106"/>
        <v>46.221248630887182</v>
      </c>
      <c r="DQ23" s="21">
        <f t="shared" si="107"/>
        <v>45.961861512617446</v>
      </c>
      <c r="DR23" s="21">
        <f t="shared" si="108"/>
        <v>46.918470918982074</v>
      </c>
      <c r="DS23" s="21">
        <f t="shared" si="109"/>
        <v>46.702714355003863</v>
      </c>
      <c r="DT23" s="21">
        <f t="shared" si="110"/>
        <v>46.699357397015348</v>
      </c>
      <c r="DU23" s="21">
        <f t="shared" si="111"/>
        <v>47.006663705019989</v>
      </c>
      <c r="DV23" s="21">
        <f t="shared" si="112"/>
        <v>46.084572539084867</v>
      </c>
      <c r="DW23" s="21">
        <f t="shared" si="113"/>
        <v>45.898300443288207</v>
      </c>
      <c r="DX23" s="21">
        <f t="shared" si="114"/>
        <v>46.117542449684521</v>
      </c>
      <c r="DY23" s="21">
        <f t="shared" si="115"/>
        <v>45.937088218400525</v>
      </c>
      <c r="DZ23" s="21">
        <f t="shared" si="116"/>
        <v>45.544307169735916</v>
      </c>
      <c r="EA23" s="21">
        <f t="shared" si="117"/>
        <v>45.32833333333334</v>
      </c>
      <c r="EB23" s="21">
        <f t="shared" si="118"/>
        <v>45.241249130708347</v>
      </c>
      <c r="EC23" s="21">
        <f t="shared" si="119"/>
        <v>46.676314837351576</v>
      </c>
      <c r="ED23" s="21">
        <f t="shared" si="120"/>
        <v>47.425763725699632</v>
      </c>
      <c r="EE23" s="21">
        <f t="shared" si="121"/>
        <v>45.733501471206381</v>
      </c>
      <c r="EF23" s="21">
        <f t="shared" si="122"/>
        <v>46.104558031163542</v>
      </c>
      <c r="EG23" s="21">
        <f t="shared" si="123"/>
        <v>46.657229264526087</v>
      </c>
      <c r="EH23" s="21">
        <f t="shared" si="124"/>
        <v>45.951676450576748</v>
      </c>
      <c r="EI23" s="21">
        <f t="shared" si="125"/>
        <v>50.045491623266599</v>
      </c>
      <c r="EJ23" s="21">
        <f t="shared" si="126"/>
        <v>46.998806034950618</v>
      </c>
      <c r="EK23" s="21">
        <f t="shared" si="127"/>
        <v>47.261943077842666</v>
      </c>
      <c r="EL23" s="21">
        <f t="shared" si="128"/>
        <v>46.162625701770622</v>
      </c>
      <c r="EM23" s="21">
        <f t="shared" si="129"/>
        <v>47.342558858647401</v>
      </c>
      <c r="EN23" s="21">
        <f t="shared" si="130"/>
        <v>47.807796862423494</v>
      </c>
      <c r="EO23" s="21">
        <f t="shared" si="131"/>
        <v>45.72821836737775</v>
      </c>
      <c r="EP23" s="21">
        <f t="shared" si="132"/>
        <v>43.947004440561983</v>
      </c>
      <c r="EQ23" s="21">
        <f t="shared" si="133"/>
        <v>43.237183196389303</v>
      </c>
      <c r="ER23" s="21">
        <f t="shared" si="134"/>
        <v>47.174692178738653</v>
      </c>
      <c r="ES23" s="21">
        <f t="shared" si="135"/>
        <v>42.264428484900932</v>
      </c>
      <c r="ET23" s="21">
        <f t="shared" si="136"/>
        <v>43.04427673677867</v>
      </c>
      <c r="EU23" s="21">
        <f t="shared" si="137"/>
        <v>43.266685845799771</v>
      </c>
      <c r="EV23" s="21">
        <f t="shared" si="138"/>
        <v>43.231309150533612</v>
      </c>
      <c r="EW23" s="21">
        <f t="shared" si="139"/>
        <v>43.916371694149476</v>
      </c>
      <c r="EX23" s="21">
        <f t="shared" si="140"/>
        <v>43.250369426013393</v>
      </c>
      <c r="EY23" s="21">
        <f t="shared" si="141"/>
        <v>44.605322573596894</v>
      </c>
      <c r="EZ23" s="21">
        <f t="shared" si="142"/>
        <v>43.092988993846951</v>
      </c>
      <c r="FA23" s="21">
        <f t="shared" si="143"/>
        <v>42.148001764796845</v>
      </c>
      <c r="FB23" s="21">
        <f t="shared" si="144"/>
        <v>42.11280392657531</v>
      </c>
      <c r="FC23" s="21">
        <f t="shared" si="145"/>
        <v>42.40204067172111</v>
      </c>
      <c r="FD23" s="21">
        <f t="shared" si="146"/>
        <v>42.100651785037293</v>
      </c>
      <c r="FE23" s="21">
        <f t="shared" si="147"/>
        <v>40.540274219431858</v>
      </c>
      <c r="FF23" s="21">
        <f t="shared" si="148"/>
        <v>40.02449854539887</v>
      </c>
      <c r="FG23" s="21">
        <f t="shared" si="149"/>
        <v>40.589150301380513</v>
      </c>
      <c r="FH23" s="21">
        <f t="shared" si="150"/>
        <v>40.439246299528584</v>
      </c>
      <c r="FI23" s="21">
        <f t="shared" si="151"/>
        <v>40.419976212284851</v>
      </c>
      <c r="FJ23" s="21">
        <f t="shared" si="152"/>
        <v>40.389751976015262</v>
      </c>
      <c r="FK23" s="21">
        <f t="shared" si="153"/>
        <v>40.341943520457747</v>
      </c>
      <c r="FL23" s="21">
        <f t="shared" si="154"/>
        <v>38.369751352832381</v>
      </c>
      <c r="FM23" s="21">
        <f t="shared" si="155"/>
        <v>38.9657773815239</v>
      </c>
      <c r="FN23" s="21">
        <f t="shared" si="156"/>
        <v>38.790434864890436</v>
      </c>
      <c r="FO23" s="21">
        <f t="shared" si="157"/>
        <v>39.353990429289489</v>
      </c>
      <c r="FP23" s="21">
        <f t="shared" si="158"/>
        <v>40.488613841362294</v>
      </c>
      <c r="FQ23" s="21">
        <f t="shared" si="159"/>
        <v>39.017888555113537</v>
      </c>
      <c r="FR23" s="21">
        <f t="shared" si="160"/>
        <v>38.051032300142204</v>
      </c>
      <c r="FS23" s="21">
        <f t="shared" si="161"/>
        <v>38.215873692057826</v>
      </c>
      <c r="FT23" s="21">
        <f t="shared" si="162"/>
        <v>37.953751997980987</v>
      </c>
      <c r="FU23" s="21">
        <f t="shared" si="163"/>
        <v>38.385931980238041</v>
      </c>
      <c r="FV23" s="21">
        <f t="shared" si="164"/>
        <v>38.1770485057353</v>
      </c>
      <c r="FW23" s="21">
        <f t="shared" si="165"/>
        <v>38.377405048517801</v>
      </c>
      <c r="FX23" s="21">
        <f t="shared" si="166"/>
        <v>38.098287587894006</v>
      </c>
      <c r="FY23" s="21">
        <f t="shared" si="167"/>
        <v>38.510631800738985</v>
      </c>
      <c r="FZ23" s="21">
        <f t="shared" si="168"/>
        <v>34.205703857421263</v>
      </c>
      <c r="GA23" s="21">
        <f t="shared" si="169"/>
        <v>34.433028380174093</v>
      </c>
      <c r="GB23" s="21">
        <f t="shared" si="170"/>
        <v>34.218408442568091</v>
      </c>
      <c r="GC23" s="21">
        <f t="shared" si="171"/>
        <v>34.960211655462786</v>
      </c>
      <c r="GD23" s="21">
        <f t="shared" si="172"/>
        <v>34.431856156828452</v>
      </c>
      <c r="GE23" s="21">
        <f t="shared" si="173"/>
        <v>34.951131325778384</v>
      </c>
      <c r="GF23" s="21">
        <f t="shared" si="174"/>
        <v>34.873678559151493</v>
      </c>
      <c r="GG23" s="21">
        <f t="shared" si="175"/>
        <v>34.903414634146344</v>
      </c>
      <c r="GH23" s="21">
        <f t="shared" si="176"/>
        <v>35.304903115818398</v>
      </c>
      <c r="GI23" s="21">
        <f t="shared" si="177"/>
        <v>35.839520428989601</v>
      </c>
      <c r="GJ23" s="21">
        <f t="shared" si="178"/>
        <v>36.26007451634527</v>
      </c>
      <c r="GK23" s="21">
        <f t="shared" si="179"/>
        <v>36.048402197986682</v>
      </c>
      <c r="GL23" s="21">
        <f t="shared" si="180"/>
        <v>36.15356139170877</v>
      </c>
      <c r="GM23" s="21">
        <f t="shared" si="181"/>
        <v>35.843659407990224</v>
      </c>
      <c r="GN23" s="21">
        <f t="shared" si="182"/>
        <v>36.330001699287848</v>
      </c>
      <c r="GO23" s="21">
        <f t="shared" si="183"/>
        <v>35.610188135531942</v>
      </c>
      <c r="GP23" s="21">
        <f t="shared" si="184"/>
        <v>36.150053490255409</v>
      </c>
      <c r="GQ23" s="21">
        <f t="shared" si="185"/>
        <v>36.227014439112892</v>
      </c>
      <c r="GR23" s="21">
        <f t="shared" si="186"/>
        <v>36.092887160187765</v>
      </c>
      <c r="GS23" s="21">
        <f t="shared" si="187"/>
        <v>36.296011591308627</v>
      </c>
      <c r="GT23" s="21">
        <f t="shared" si="188"/>
        <v>36.39603986518128</v>
      </c>
      <c r="GU23" s="21">
        <f t="shared" si="189"/>
        <v>37.876522939018258</v>
      </c>
      <c r="GV23" s="21">
        <f t="shared" si="212"/>
        <v>37.427538494448207</v>
      </c>
      <c r="GW23" s="21">
        <f t="shared" si="213"/>
        <v>36.558256498449168</v>
      </c>
      <c r="GX23" s="21">
        <f t="shared" si="214"/>
        <v>36.134096393339568</v>
      </c>
      <c r="GY23" s="21">
        <f t="shared" si="215"/>
        <v>36.329998737692506</v>
      </c>
      <c r="GZ23" s="21">
        <f t="shared" si="216"/>
        <v>37.556535269709542</v>
      </c>
      <c r="HA23" s="21">
        <f t="shared" si="217"/>
        <v>36.870296924405793</v>
      </c>
      <c r="HB23" s="21">
        <f t="shared" si="218"/>
        <v>34.676849542809641</v>
      </c>
      <c r="HC23" s="21">
        <f t="shared" si="219"/>
        <v>36.778271422801559</v>
      </c>
      <c r="HD23" s="21">
        <f t="shared" si="220"/>
        <v>36.670201926760186</v>
      </c>
      <c r="HE23" s="21">
        <f t="shared" si="221"/>
        <v>36.923462947049018</v>
      </c>
      <c r="HF23" s="21">
        <f t="shared" si="221"/>
        <v>35.764864270087635</v>
      </c>
      <c r="HG23" s="21">
        <f t="shared" ref="HG23:HH23" si="235">HG13/HG$19*100</f>
        <v>36.678297962331101</v>
      </c>
      <c r="HH23" s="21">
        <f t="shared" si="235"/>
        <v>35.69783731003357</v>
      </c>
      <c r="HI23" s="21">
        <f t="shared" ref="HI23:HJ23" si="236">HI13/HI$19*100</f>
        <v>34.639602506633658</v>
      </c>
      <c r="HJ23" s="21">
        <f t="shared" si="236"/>
        <v>34.011640779135163</v>
      </c>
      <c r="HK23" s="21">
        <f t="shared" ref="HK23:HL23" si="237">HK13/HK$19*100</f>
        <v>32.787848905492147</v>
      </c>
      <c r="HL23" s="21">
        <f t="shared" si="237"/>
        <v>32.544563052854919</v>
      </c>
      <c r="HM23" s="21">
        <f t="shared" ref="HM23:HN23" si="238">HM13/HM$19*100</f>
        <v>32.772583688439447</v>
      </c>
      <c r="HN23" s="21">
        <f t="shared" si="238"/>
        <v>34.048065403430058</v>
      </c>
      <c r="HO23" s="21">
        <f t="shared" ref="HO23:HP23" si="239">HO13/HO$19*100</f>
        <v>34.579381315479516</v>
      </c>
      <c r="HP23" s="21">
        <f t="shared" si="239"/>
        <v>34.144366164499267</v>
      </c>
      <c r="HQ23" s="21">
        <f t="shared" ref="HQ23:HS23" si="240">HQ13/HQ$19*100</f>
        <v>34.573390274294191</v>
      </c>
      <c r="HR23" s="21">
        <f t="shared" si="240"/>
        <v>31.211449498843486</v>
      </c>
      <c r="HS23" s="21">
        <f t="shared" si="240"/>
        <v>31.351225910138407</v>
      </c>
      <c r="HT23" s="21">
        <f t="shared" ref="HT23:HU23" si="241">HT13/HT$19*100</f>
        <v>31.136323326639321</v>
      </c>
      <c r="HU23" s="21">
        <f t="shared" si="241"/>
        <v>30.494053479082499</v>
      </c>
      <c r="HV23" s="21">
        <f t="shared" ref="HV23:HX23" si="242">HV13/HV$19*100</f>
        <v>30.505532481531976</v>
      </c>
      <c r="HW23" s="21">
        <f t="shared" si="242"/>
        <v>29.950748448092373</v>
      </c>
      <c r="HX23" s="21">
        <f t="shared" si="242"/>
        <v>29.527983098623118</v>
      </c>
      <c r="HY23" s="21">
        <f t="shared" ref="HY23:HZ23" si="243">HY13/HY$19*100</f>
        <v>29.308184980010399</v>
      </c>
      <c r="HZ23" s="21">
        <f t="shared" si="243"/>
        <v>29.51115615101822</v>
      </c>
      <c r="IA23" s="21">
        <f t="shared" ref="IA23:IB23" si="244">IA13/IA$19*100</f>
        <v>27.479450283833518</v>
      </c>
      <c r="IB23" s="21">
        <f t="shared" si="244"/>
        <v>28.274604169867494</v>
      </c>
      <c r="IC23" s="21">
        <f t="shared" ref="IC23" si="245">IC13/IC$19*100</f>
        <v>28.593051418190115</v>
      </c>
      <c r="ID23" s="21">
        <f t="shared" ref="ID23" si="246">ID13/ID$19*100</f>
        <v>29.930621756169902</v>
      </c>
      <c r="IE23" s="21">
        <f t="shared" ref="IE23:IN23" si="247">IE13/IE$19*100</f>
        <v>30.475539487998283</v>
      </c>
      <c r="IF23" s="21">
        <f t="shared" si="247"/>
        <v>30.522542137079906</v>
      </c>
      <c r="IG23" s="21">
        <f t="shared" si="247"/>
        <v>32.043131705672877</v>
      </c>
      <c r="IH23" s="21">
        <f t="shared" si="247"/>
        <v>32.033536038557919</v>
      </c>
      <c r="II23" s="21">
        <f t="shared" si="247"/>
        <v>32.375511822071857</v>
      </c>
      <c r="IJ23" s="21">
        <f t="shared" si="247"/>
        <v>32.369119138643988</v>
      </c>
      <c r="IK23" s="21">
        <f t="shared" si="247"/>
        <v>32.122295709475004</v>
      </c>
      <c r="IL23" s="21">
        <f t="shared" si="247"/>
        <v>32.267936792472703</v>
      </c>
      <c r="IM23" s="21">
        <f t="shared" si="247"/>
        <v>32.449386016173982</v>
      </c>
      <c r="IN23" s="21">
        <f t="shared" si="247"/>
        <v>31.691818678338535</v>
      </c>
      <c r="IO23" s="21">
        <v>28.207712925061116</v>
      </c>
      <c r="IP23" s="21">
        <v>29.280421673224268</v>
      </c>
      <c r="IQ23" s="21">
        <v>29.604656556885256</v>
      </c>
      <c r="IR23" s="21">
        <v>30.720271756587081</v>
      </c>
      <c r="IS23" s="21">
        <v>30.704279759307983</v>
      </c>
      <c r="IT23" s="21">
        <v>30.996850058025249</v>
      </c>
      <c r="IU23" s="21">
        <v>31.186089290855186</v>
      </c>
      <c r="IV23" s="21">
        <v>31.602959195039539</v>
      </c>
      <c r="IW23" s="21">
        <v>36.078651070756912</v>
      </c>
      <c r="IX23" s="21">
        <v>30.999603313323114</v>
      </c>
      <c r="IY23" s="21">
        <v>34.641111143438216</v>
      </c>
      <c r="IZ23" s="21">
        <v>34.828147691766056</v>
      </c>
      <c r="JA23" s="21">
        <v>35.579872899476058</v>
      </c>
      <c r="JB23" s="21">
        <v>35.938136893771045</v>
      </c>
      <c r="JC23" s="21">
        <v>36.040788149323319</v>
      </c>
      <c r="JD23" s="21">
        <v>36.190681988600893</v>
      </c>
      <c r="JE23" s="21">
        <v>35.889408353438952</v>
      </c>
      <c r="JF23" s="21">
        <v>35.392600380702298</v>
      </c>
      <c r="JG23" s="21">
        <v>35.302880508680424</v>
      </c>
      <c r="JH23" s="21">
        <v>34.968338678366486</v>
      </c>
      <c r="JI23" s="21">
        <v>35.708627468963471</v>
      </c>
      <c r="JJ23" s="21">
        <v>35.29</v>
      </c>
      <c r="JK23" s="21">
        <v>34.632340598468048</v>
      </c>
      <c r="JL23" s="21">
        <v>33.164128893624891</v>
      </c>
      <c r="JM23" s="21">
        <v>33.560040630658477</v>
      </c>
      <c r="JN23" s="21">
        <v>33.586410375478017</v>
      </c>
      <c r="JO23" s="21">
        <v>34.923888163220091</v>
      </c>
      <c r="JP23" s="21">
        <v>34.811177721467182</v>
      </c>
      <c r="JQ23" s="21">
        <v>34.561116977630967</v>
      </c>
      <c r="JR23" s="21">
        <v>34.496300468324449</v>
      </c>
      <c r="JS23" s="21">
        <v>33.873831992933845</v>
      </c>
      <c r="JT23" s="21">
        <v>33.886621284557975</v>
      </c>
      <c r="JU23" s="21">
        <v>34.062914941646099</v>
      </c>
      <c r="JV23" s="21">
        <v>37.158479273607504</v>
      </c>
      <c r="JW23" s="21">
        <v>37.029371230821852</v>
      </c>
      <c r="JX23" s="21">
        <v>36.932615122122478</v>
      </c>
      <c r="JY23" s="21">
        <v>36.679182827138916</v>
      </c>
      <c r="JZ23" s="21">
        <v>36.86454435160028</v>
      </c>
      <c r="KA23" s="21">
        <v>36.131126257708537</v>
      </c>
      <c r="KB23" s="21">
        <v>41.116041583242961</v>
      </c>
      <c r="KC23" s="21">
        <v>40.05411486762128</v>
      </c>
      <c r="KD23" s="21">
        <v>40.081895370434005</v>
      </c>
      <c r="KE23" s="21">
        <v>39.974585925861007</v>
      </c>
      <c r="KF23" s="21">
        <v>39.857515468181553</v>
      </c>
      <c r="KG23" s="21">
        <v>39.980732177263967</v>
      </c>
      <c r="KH23" s="21">
        <v>40.015034315060532</v>
      </c>
      <c r="KI23" s="21">
        <v>40.265628597498058</v>
      </c>
      <c r="KJ23" s="21">
        <v>39.959845160763862</v>
      </c>
      <c r="KK23" s="21">
        <v>40.169818491535374</v>
      </c>
      <c r="KL23" s="21">
        <v>39.960982977250559</v>
      </c>
      <c r="KM23" s="21">
        <v>39.716252063990467</v>
      </c>
      <c r="KN23" s="21">
        <v>39.326926154058633</v>
      </c>
      <c r="KO23" s="21">
        <v>39.004207409193995</v>
      </c>
      <c r="KP23" s="21">
        <v>38.987467727606834</v>
      </c>
      <c r="KQ23" s="21">
        <v>38.558529291717697</v>
      </c>
      <c r="KR23" s="21">
        <v>38.602009528034046</v>
      </c>
      <c r="KS23" s="21">
        <v>38.325659727604453</v>
      </c>
      <c r="KT23" s="21">
        <v>38.470174811852111</v>
      </c>
      <c r="KU23" s="21">
        <v>38.369910025804458</v>
      </c>
      <c r="KV23" s="21">
        <v>40.346488709949121</v>
      </c>
      <c r="KW23" s="21">
        <v>38.849920401004823</v>
      </c>
      <c r="KX23" s="21">
        <v>38.829931578040117</v>
      </c>
      <c r="KY23" s="21">
        <v>38.890620580823629</v>
      </c>
      <c r="KZ23" s="21">
        <v>40.058720135186952</v>
      </c>
      <c r="LA23" s="21">
        <v>40.129108648209886</v>
      </c>
      <c r="LB23" s="21">
        <v>40.255558960738242</v>
      </c>
      <c r="LC23" s="21">
        <v>40.081316122847269</v>
      </c>
      <c r="LD23" s="21">
        <v>39.510902767687732</v>
      </c>
      <c r="LE23" s="21">
        <v>39.219727442216644</v>
      </c>
      <c r="LF23" s="21">
        <v>39.362458976862868</v>
      </c>
      <c r="LG23" s="21">
        <v>39.76566618721089</v>
      </c>
      <c r="LH23" s="21">
        <v>39.735174171464472</v>
      </c>
      <c r="LI23" s="21">
        <v>40.498275423045229</v>
      </c>
      <c r="LJ23" s="21">
        <v>40.754446937823765</v>
      </c>
      <c r="LK23" s="21">
        <v>40.942201422979053</v>
      </c>
      <c r="LL23" s="21">
        <v>41.037477696833299</v>
      </c>
      <c r="LM23" s="21">
        <v>41.3269387374228</v>
      </c>
      <c r="LN23" s="21">
        <v>41.60593747831701</v>
      </c>
      <c r="LO23" s="21">
        <v>40.657188695952904</v>
      </c>
      <c r="LP23" s="21">
        <v>40.309277229788123</v>
      </c>
      <c r="LQ23" s="21">
        <v>40.777543864608738</v>
      </c>
      <c r="LR23" s="21">
        <v>40.70365337684477</v>
      </c>
      <c r="LS23" s="21">
        <v>40.239346319113281</v>
      </c>
      <c r="LT23" s="21">
        <v>39.902919327044891</v>
      </c>
      <c r="LU23" s="21">
        <v>40.162935091004684</v>
      </c>
      <c r="LV23" s="21">
        <v>39.295678628341584</v>
      </c>
      <c r="LW23" s="21">
        <v>39.536961546543395</v>
      </c>
      <c r="LX23" s="21">
        <v>43.910852790503903</v>
      </c>
      <c r="LY23" s="21">
        <v>44.936627133122755</v>
      </c>
      <c r="LZ23" s="21">
        <v>43.52</v>
      </c>
      <c r="MA23" s="21">
        <v>43.22928335584637</v>
      </c>
      <c r="MB23" s="60">
        <v>43.164451951784883</v>
      </c>
      <c r="MC23" s="47">
        <v>44.621655482406481</v>
      </c>
    </row>
    <row r="24" spans="1:341" ht="14.1" customHeight="1" x14ac:dyDescent="0.2">
      <c r="A24" s="14" t="s">
        <v>18</v>
      </c>
      <c r="B24" s="21">
        <f t="shared" si="8"/>
        <v>0.3658536585365853</v>
      </c>
      <c r="C24" s="21">
        <f t="shared" si="9"/>
        <v>0.12642225031605564</v>
      </c>
      <c r="D24" s="21">
        <f t="shared" si="10"/>
        <v>9.7314130011677713E-2</v>
      </c>
      <c r="E24" s="21">
        <f>+E14/$E$19*100</f>
        <v>0.16474464579901155</v>
      </c>
      <c r="F24" s="21">
        <f t="shared" ref="F24:R24" si="248">+F14/$B$19*100</f>
        <v>0</v>
      </c>
      <c r="G24" s="21">
        <f t="shared" si="248"/>
        <v>0</v>
      </c>
      <c r="H24" s="21">
        <f t="shared" si="248"/>
        <v>0</v>
      </c>
      <c r="I24" s="21">
        <f t="shared" si="248"/>
        <v>0</v>
      </c>
      <c r="J24" s="21">
        <f t="shared" si="11"/>
        <v>0.15491866769945781</v>
      </c>
      <c r="K24" s="21">
        <f t="shared" si="248"/>
        <v>0</v>
      </c>
      <c r="L24" s="21">
        <f t="shared" si="248"/>
        <v>0</v>
      </c>
      <c r="M24" s="21">
        <f t="shared" si="248"/>
        <v>0</v>
      </c>
      <c r="N24" s="21">
        <f t="shared" si="12"/>
        <v>0.14535940111926737</v>
      </c>
      <c r="O24" s="21">
        <f t="shared" si="248"/>
        <v>0.25609756097560971</v>
      </c>
      <c r="P24" s="21">
        <f t="shared" si="13"/>
        <v>0.14809590973201692</v>
      </c>
      <c r="Q24" s="21">
        <f t="shared" si="14"/>
        <v>0.14871468026343745</v>
      </c>
      <c r="R24" s="21">
        <f t="shared" si="248"/>
        <v>0.20731707317073167</v>
      </c>
      <c r="S24" s="21">
        <f t="shared" si="15"/>
        <v>0.118827567995775</v>
      </c>
      <c r="T24" s="21">
        <f t="shared" si="16"/>
        <v>0.1377681558748278</v>
      </c>
      <c r="U24" s="21">
        <f t="shared" si="17"/>
        <v>5.8517555266579965E-2</v>
      </c>
      <c r="V24" s="21">
        <f t="shared" si="18"/>
        <v>5.7688609704506122E-2</v>
      </c>
      <c r="W24" s="21">
        <f t="shared" si="19"/>
        <v>3.9014240197672148E-2</v>
      </c>
      <c r="X24" s="21">
        <f t="shared" si="20"/>
        <v>5.8981584638573954E-2</v>
      </c>
      <c r="Y24" s="21">
        <f t="shared" si="21"/>
        <v>0.15429122468659595</v>
      </c>
      <c r="Z24" s="21">
        <f t="shared" si="22"/>
        <v>0.1733960862026257</v>
      </c>
      <c r="AA24" s="21">
        <f t="shared" si="23"/>
        <v>0.16939923770343035</v>
      </c>
      <c r="AB24" s="21">
        <f t="shared" si="24"/>
        <v>0.13165769000598443</v>
      </c>
      <c r="AC24" s="21">
        <f t="shared" si="202"/>
        <v>0.16956236193205562</v>
      </c>
      <c r="AD24" s="21">
        <f t="shared" si="203"/>
        <v>0.17317812687399467</v>
      </c>
      <c r="AE24" s="21">
        <f t="shared" si="204"/>
        <v>0.15184709949627109</v>
      </c>
      <c r="AF24" s="21">
        <f t="shared" si="205"/>
        <v>0.1582451162283095</v>
      </c>
      <c r="AG24" s="21">
        <f t="shared" si="25"/>
        <v>0.16288356452290881</v>
      </c>
      <c r="AH24" s="21">
        <f t="shared" si="26"/>
        <v>0.16851861604086582</v>
      </c>
      <c r="AI24" s="21">
        <f t="shared" si="27"/>
        <v>0.15857074898250439</v>
      </c>
      <c r="AJ24" s="21">
        <f t="shared" si="28"/>
        <v>0.16134068908087851</v>
      </c>
      <c r="AK24" s="21">
        <f t="shared" si="29"/>
        <v>1.6755292465134946</v>
      </c>
      <c r="AL24" s="21">
        <f t="shared" si="30"/>
        <v>2.8752269270398907</v>
      </c>
      <c r="AM24" s="21">
        <f t="shared" si="206"/>
        <v>3.5358468450869309</v>
      </c>
      <c r="AN24" s="21">
        <f t="shared" si="31"/>
        <v>2.7067596358706174</v>
      </c>
      <c r="AO24" s="21">
        <f t="shared" si="32"/>
        <v>2.6385992142406756</v>
      </c>
      <c r="AP24" s="21">
        <f t="shared" si="33"/>
        <v>3.2780581590963713</v>
      </c>
      <c r="AQ24" s="21">
        <f t="shared" si="34"/>
        <v>3.2029989560595995</v>
      </c>
      <c r="AR24" s="21">
        <f t="shared" si="35"/>
        <v>2.4042073628850491</v>
      </c>
      <c r="AS24" s="21">
        <f t="shared" si="36"/>
        <v>2.3055295220243677</v>
      </c>
      <c r="AT24" s="21">
        <f t="shared" si="37"/>
        <v>2.2346368715083798</v>
      </c>
      <c r="AU24" s="21">
        <f t="shared" si="207"/>
        <v>2.1823382855033682</v>
      </c>
      <c r="AV24" s="21">
        <f t="shared" si="208"/>
        <v>2.0669512469108065</v>
      </c>
      <c r="AW24" s="21">
        <f t="shared" si="38"/>
        <v>1.923327399817653</v>
      </c>
      <c r="AX24" s="21">
        <f t="shared" si="39"/>
        <v>1.8311765203417067</v>
      </c>
      <c r="AY24" s="21">
        <f t="shared" si="40"/>
        <v>1.6907031695591952</v>
      </c>
      <c r="AZ24" s="21">
        <f t="shared" si="41"/>
        <v>1.6602656425028006</v>
      </c>
      <c r="BA24" s="21">
        <f t="shared" si="42"/>
        <v>1.5597713922844898</v>
      </c>
      <c r="BB24" s="21">
        <f t="shared" si="43"/>
        <v>1.4902773350334715</v>
      </c>
      <c r="BC24" s="21">
        <f t="shared" si="44"/>
        <v>1.461565516432842</v>
      </c>
      <c r="BD24" s="21">
        <f t="shared" si="45"/>
        <v>1.3437978560490047</v>
      </c>
      <c r="BE24" s="21">
        <f t="shared" si="46"/>
        <v>1.8468745200430039</v>
      </c>
      <c r="BF24" s="21">
        <f t="shared" si="47"/>
        <v>2.2734971957691879</v>
      </c>
      <c r="BG24" s="21">
        <f t="shared" si="48"/>
        <v>2.0340374710756137</v>
      </c>
      <c r="BH24" s="21">
        <f t="shared" si="49"/>
        <v>2.2787512884700338</v>
      </c>
      <c r="BI24" s="21">
        <f t="shared" si="50"/>
        <v>2.3237969966019945</v>
      </c>
      <c r="BJ24" s="21">
        <f t="shared" si="51"/>
        <v>2.1873873873873872</v>
      </c>
      <c r="BK24" s="21">
        <f t="shared" si="52"/>
        <v>2.7392399673562076</v>
      </c>
      <c r="BL24" s="21">
        <f t="shared" si="53"/>
        <v>2.0092460881934575</v>
      </c>
      <c r="BM24" s="21">
        <f t="shared" si="54"/>
        <v>1.9758235543616571</v>
      </c>
      <c r="BN24" s="21">
        <f t="shared" si="55"/>
        <v>1.9527927417068329</v>
      </c>
      <c r="BO24" s="21">
        <f t="shared" si="56"/>
        <v>1.8483379014688315</v>
      </c>
      <c r="BP24" s="21">
        <f t="shared" si="57"/>
        <v>1.7576677372674976</v>
      </c>
      <c r="BQ24" s="21">
        <f t="shared" si="58"/>
        <v>1.6319855243927903</v>
      </c>
      <c r="BR24" s="21">
        <f t="shared" si="59"/>
        <v>1.4519938863415307</v>
      </c>
      <c r="BS24" s="21">
        <f t="shared" si="60"/>
        <v>1.415492957746479</v>
      </c>
      <c r="BT24" s="21">
        <f t="shared" si="61"/>
        <v>1.3103784763365165</v>
      </c>
      <c r="BU24" s="21">
        <f t="shared" si="209"/>
        <v>1.4346077830027941</v>
      </c>
      <c r="BV24" s="21">
        <f t="shared" si="62"/>
        <v>2.1787952938021657</v>
      </c>
      <c r="BW24" s="21">
        <f t="shared" si="63"/>
        <v>2.5061680301259579</v>
      </c>
      <c r="BX24" s="21">
        <f t="shared" si="64"/>
        <v>2.4537707026853193</v>
      </c>
      <c r="BY24" s="21">
        <f t="shared" si="65"/>
        <v>3.0557918281195859</v>
      </c>
      <c r="BZ24" s="21">
        <f t="shared" si="66"/>
        <v>2.056739802128523</v>
      </c>
      <c r="CA24" s="21">
        <f t="shared" si="67"/>
        <v>2.2214006223618941</v>
      </c>
      <c r="CB24" s="21">
        <f t="shared" si="68"/>
        <v>2.9406255853156025</v>
      </c>
      <c r="CC24" s="21">
        <f t="shared" si="69"/>
        <v>2.7617883026633665</v>
      </c>
      <c r="CD24" s="21">
        <f t="shared" si="70"/>
        <v>2.7310295262622026</v>
      </c>
      <c r="CE24" s="21">
        <f t="shared" si="71"/>
        <v>2.7470877867179064</v>
      </c>
      <c r="CF24" s="21">
        <f t="shared" si="72"/>
        <v>2.1441029650568351</v>
      </c>
      <c r="CG24" s="21">
        <f t="shared" si="73"/>
        <v>2.1187469645458963</v>
      </c>
      <c r="CH24" s="21">
        <f t="shared" si="74"/>
        <v>2.0912718653424944</v>
      </c>
      <c r="CI24" s="21">
        <f t="shared" si="75"/>
        <v>2.1210212102121022</v>
      </c>
      <c r="CJ24" s="21">
        <f t="shared" si="76"/>
        <v>2.1380684906685992</v>
      </c>
      <c r="CK24" s="21">
        <f t="shared" si="77"/>
        <v>2.1707280609956645</v>
      </c>
      <c r="CL24" s="21">
        <f t="shared" si="78"/>
        <v>2.0381288719959301</v>
      </c>
      <c r="CM24" s="21">
        <f t="shared" si="79"/>
        <v>1.9711723443928137</v>
      </c>
      <c r="CN24" s="21">
        <f t="shared" si="80"/>
        <v>1.8772167594221285</v>
      </c>
      <c r="CO24" s="21">
        <f t="shared" si="81"/>
        <v>1.7975322490185082</v>
      </c>
      <c r="CP24" s="21">
        <f t="shared" si="82"/>
        <v>1.713079483640497</v>
      </c>
      <c r="CQ24" s="21">
        <f t="shared" si="210"/>
        <v>1.6904826098678893</v>
      </c>
      <c r="CR24" s="21">
        <f t="shared" si="83"/>
        <v>1.6964769647696478</v>
      </c>
      <c r="CS24" s="21">
        <f t="shared" si="84"/>
        <v>1.6152323902230308</v>
      </c>
      <c r="CT24" s="21">
        <f t="shared" si="85"/>
        <v>1.7292015480471001</v>
      </c>
      <c r="CU24" s="21">
        <f t="shared" si="86"/>
        <v>1.6420182688125273</v>
      </c>
      <c r="CV24" s="21">
        <f t="shared" si="87"/>
        <v>1.6983343783223839</v>
      </c>
      <c r="CW24" s="21">
        <f t="shared" si="88"/>
        <v>1.7577535854334057</v>
      </c>
      <c r="CX24" s="21">
        <f t="shared" si="89"/>
        <v>1.6421075526072537</v>
      </c>
      <c r="CY24" s="21">
        <f t="shared" si="90"/>
        <v>1.5106308631024379</v>
      </c>
      <c r="CZ24" s="21">
        <f t="shared" si="91"/>
        <v>1.3895886923546101</v>
      </c>
      <c r="DA24" s="21">
        <f t="shared" si="92"/>
        <v>1.236356111944545</v>
      </c>
      <c r="DB24" s="21">
        <f t="shared" si="93"/>
        <v>1.2052817442038999</v>
      </c>
      <c r="DC24" s="21">
        <f t="shared" si="94"/>
        <v>1.1609338166332919</v>
      </c>
      <c r="DD24" s="21">
        <f t="shared" si="211"/>
        <v>1.0780056894744723</v>
      </c>
      <c r="DE24" s="21">
        <f t="shared" si="95"/>
        <v>1.1542317756095175</v>
      </c>
      <c r="DF24" s="21">
        <f t="shared" si="96"/>
        <v>1.1196575165243572</v>
      </c>
      <c r="DG24" s="21">
        <f t="shared" si="97"/>
        <v>1.0143225048570008</v>
      </c>
      <c r="DH24" s="21">
        <f t="shared" si="98"/>
        <v>1.0180075196235789</v>
      </c>
      <c r="DI24" s="21">
        <f t="shared" si="99"/>
        <v>1.0633847779661389</v>
      </c>
      <c r="DJ24" s="21">
        <f t="shared" si="100"/>
        <v>1.0022412991077092</v>
      </c>
      <c r="DK24" s="21">
        <f t="shared" si="101"/>
        <v>1.062365149491421</v>
      </c>
      <c r="DL24" s="21">
        <f t="shared" si="102"/>
        <v>1.0557244174265452</v>
      </c>
      <c r="DM24" s="21">
        <f t="shared" si="103"/>
        <v>0.88040941979254506</v>
      </c>
      <c r="DN24" s="21">
        <f t="shared" si="104"/>
        <v>0.90182493758829563</v>
      </c>
      <c r="DO24" s="21">
        <f t="shared" si="105"/>
        <v>0.98822255313388385</v>
      </c>
      <c r="DP24" s="21">
        <f t="shared" si="106"/>
        <v>1.0065339728821243</v>
      </c>
      <c r="DQ24" s="21">
        <f t="shared" si="107"/>
        <v>0.88608295951708471</v>
      </c>
      <c r="DR24" s="21">
        <f t="shared" si="108"/>
        <v>0.85800868961992038</v>
      </c>
      <c r="DS24" s="21">
        <f t="shared" si="109"/>
        <v>0.83712073580397717</v>
      </c>
      <c r="DT24" s="21">
        <f t="shared" si="110"/>
        <v>0.83556090566304941</v>
      </c>
      <c r="DU24" s="21">
        <f t="shared" si="111"/>
        <v>0.7747667703243003</v>
      </c>
      <c r="DV24" s="21">
        <f t="shared" si="112"/>
        <v>0.86585344692960398</v>
      </c>
      <c r="DW24" s="21">
        <f t="shared" si="113"/>
        <v>0.90198024885754879</v>
      </c>
      <c r="DX24" s="21">
        <f t="shared" si="114"/>
        <v>0.88404781039995906</v>
      </c>
      <c r="DY24" s="21">
        <f t="shared" si="115"/>
        <v>0.94266310774740703</v>
      </c>
      <c r="DZ24" s="21">
        <f t="shared" si="116"/>
        <v>0.92577175397116107</v>
      </c>
      <c r="EA24" s="21">
        <f t="shared" si="117"/>
        <v>0.85166666666666668</v>
      </c>
      <c r="EB24" s="21">
        <f t="shared" si="118"/>
        <v>0.9024075239262177</v>
      </c>
      <c r="EC24" s="21">
        <f t="shared" si="119"/>
        <v>1.170937078577772</v>
      </c>
      <c r="ED24" s="21">
        <f t="shared" si="120"/>
        <v>0.97940939641430969</v>
      </c>
      <c r="EE24" s="21">
        <f t="shared" si="121"/>
        <v>1.1834319526627219</v>
      </c>
      <c r="EF24" s="21">
        <f t="shared" si="122"/>
        <v>0.90934097050305007</v>
      </c>
      <c r="EG24" s="21">
        <f t="shared" si="123"/>
        <v>0.96197155910173093</v>
      </c>
      <c r="EH24" s="21">
        <f t="shared" si="124"/>
        <v>1.2215383154796751</v>
      </c>
      <c r="EI24" s="21">
        <f t="shared" si="125"/>
        <v>1.4384765012235676</v>
      </c>
      <c r="EJ24" s="21">
        <f t="shared" si="126"/>
        <v>1.06681552464685</v>
      </c>
      <c r="EK24" s="21">
        <f t="shared" si="127"/>
        <v>1.365580026667893</v>
      </c>
      <c r="EL24" s="21">
        <f t="shared" si="128"/>
        <v>1.4976247763588131</v>
      </c>
      <c r="EM24" s="21">
        <f t="shared" si="129"/>
        <v>1.3853595811774793</v>
      </c>
      <c r="EN24" s="21">
        <f t="shared" si="130"/>
        <v>1.5232280893586647</v>
      </c>
      <c r="EO24" s="21">
        <f t="shared" si="131"/>
        <v>2.3446110180110815</v>
      </c>
      <c r="EP24" s="21">
        <f t="shared" si="132"/>
        <v>2.5274805270437501</v>
      </c>
      <c r="EQ24" s="21">
        <f t="shared" si="133"/>
        <v>2.3434787640319406</v>
      </c>
      <c r="ER24" s="21">
        <f t="shared" si="134"/>
        <v>2.1388519567605067</v>
      </c>
      <c r="ES24" s="21">
        <f t="shared" si="135"/>
        <v>3.7625104554238411</v>
      </c>
      <c r="ET24" s="21">
        <f t="shared" si="136"/>
        <v>3.825073890212058</v>
      </c>
      <c r="EU24" s="21">
        <f t="shared" si="137"/>
        <v>3.5946490218642118</v>
      </c>
      <c r="EV24" s="21">
        <f t="shared" si="138"/>
        <v>3.7554296234502202</v>
      </c>
      <c r="EW24" s="21">
        <f t="shared" si="139"/>
        <v>3.8087426976315868</v>
      </c>
      <c r="EX24" s="21">
        <f t="shared" si="140"/>
        <v>3.8145046793961699</v>
      </c>
      <c r="EY24" s="21">
        <f t="shared" si="141"/>
        <v>2.3699581943453119</v>
      </c>
      <c r="EZ24" s="21">
        <f t="shared" si="142"/>
        <v>3.5950544530144146</v>
      </c>
      <c r="FA24" s="21">
        <f t="shared" si="143"/>
        <v>3.7019592933435659</v>
      </c>
      <c r="FB24" s="21">
        <f t="shared" si="144"/>
        <v>3.763440860215054</v>
      </c>
      <c r="FC24" s="21">
        <f t="shared" si="145"/>
        <v>3.3784454049457948</v>
      </c>
      <c r="FD24" s="21">
        <f t="shared" si="146"/>
        <v>3.2792846933015811</v>
      </c>
      <c r="FE24" s="21">
        <f t="shared" si="147"/>
        <v>1.9806300853064558</v>
      </c>
      <c r="FF24" s="21">
        <f t="shared" si="148"/>
        <v>1.9417881154215555</v>
      </c>
      <c r="FG24" s="21">
        <f t="shared" si="149"/>
        <v>1.7402294380711645</v>
      </c>
      <c r="FH24" s="21">
        <f t="shared" si="150"/>
        <v>2.0601695963496924</v>
      </c>
      <c r="FI24" s="21">
        <f t="shared" si="151"/>
        <v>2.0916784010280671</v>
      </c>
      <c r="FJ24" s="21">
        <f t="shared" si="152"/>
        <v>2.0496047969473969</v>
      </c>
      <c r="FK24" s="21">
        <f t="shared" si="153"/>
        <v>1.5262891325476025</v>
      </c>
      <c r="FL24" s="21">
        <f t="shared" si="154"/>
        <v>1.5631207616960063</v>
      </c>
      <c r="FM24" s="21">
        <f t="shared" si="155"/>
        <v>1.5129277827309511</v>
      </c>
      <c r="FN24" s="21">
        <f t="shared" si="156"/>
        <v>1.4883004176973924</v>
      </c>
      <c r="FO24" s="21">
        <f t="shared" si="157"/>
        <v>1.4487281452262937</v>
      </c>
      <c r="FP24" s="21">
        <f t="shared" si="158"/>
        <v>1.4547856921355282</v>
      </c>
      <c r="FQ24" s="21">
        <f t="shared" si="159"/>
        <v>1.561527428215745</v>
      </c>
      <c r="FR24" s="21">
        <f t="shared" si="160"/>
        <v>1.5431042778175752</v>
      </c>
      <c r="FS24" s="21">
        <f t="shared" si="161"/>
        <v>1.5269309619531939</v>
      </c>
      <c r="FT24" s="21">
        <f t="shared" si="162"/>
        <v>1.5179397661310672</v>
      </c>
      <c r="FU24" s="21">
        <f t="shared" si="163"/>
        <v>2.5432456037438249</v>
      </c>
      <c r="FV24" s="21">
        <f t="shared" si="164"/>
        <v>1.5842806439997941</v>
      </c>
      <c r="FW24" s="21">
        <f t="shared" si="165"/>
        <v>1.6261090605016708</v>
      </c>
      <c r="FX24" s="21">
        <f t="shared" si="166"/>
        <v>1.5792102667879147</v>
      </c>
      <c r="FY24" s="21">
        <f t="shared" si="167"/>
        <v>1.7475799802530458</v>
      </c>
      <c r="FZ24" s="21">
        <f t="shared" si="168"/>
        <v>1.7315552275249164</v>
      </c>
      <c r="GA24" s="21">
        <f t="shared" si="169"/>
        <v>1.7551720132397415</v>
      </c>
      <c r="GB24" s="21">
        <f t="shared" si="170"/>
        <v>1.4408554538491096</v>
      </c>
      <c r="GC24" s="21">
        <f t="shared" si="171"/>
        <v>1.539675104746806</v>
      </c>
      <c r="GD24" s="21">
        <f t="shared" si="172"/>
        <v>1.7016801971913793</v>
      </c>
      <c r="GE24" s="21">
        <f t="shared" si="173"/>
        <v>1.3274392814707876</v>
      </c>
      <c r="GF24" s="21">
        <f t="shared" si="174"/>
        <v>1.3929283682820723</v>
      </c>
      <c r="GG24" s="21">
        <f t="shared" si="175"/>
        <v>1.4087804878048782</v>
      </c>
      <c r="GH24" s="21">
        <f t="shared" si="176"/>
        <v>1.2758529656291988</v>
      </c>
      <c r="GI24" s="21">
        <f t="shared" si="177"/>
        <v>1.2686356908449501</v>
      </c>
      <c r="GJ24" s="21">
        <f t="shared" si="178"/>
        <v>2.2030128714774917</v>
      </c>
      <c r="GK24" s="21">
        <f t="shared" si="179"/>
        <v>2.1104288140299219</v>
      </c>
      <c r="GL24" s="21">
        <f t="shared" si="180"/>
        <v>1.2066394498235076</v>
      </c>
      <c r="GM24" s="21">
        <f t="shared" si="181"/>
        <v>2.1208538242878503</v>
      </c>
      <c r="GN24" s="21">
        <f t="shared" si="182"/>
        <v>2.2086879953037868</v>
      </c>
      <c r="GO24" s="21">
        <f t="shared" si="183"/>
        <v>2.2806849930540132</v>
      </c>
      <c r="GP24" s="21">
        <f t="shared" si="184"/>
        <v>2.2823375566587245</v>
      </c>
      <c r="GQ24" s="21">
        <f t="shared" si="185"/>
        <v>2.2195629108776029</v>
      </c>
      <c r="GR24" s="21">
        <f t="shared" si="186"/>
        <v>2.2464643490445626</v>
      </c>
      <c r="GS24" s="21">
        <f t="shared" si="187"/>
        <v>2.3033367277799131</v>
      </c>
      <c r="GT24" s="21">
        <f t="shared" si="188"/>
        <v>2.2530027504600589</v>
      </c>
      <c r="GU24" s="21">
        <f t="shared" si="189"/>
        <v>1.3775979547958541</v>
      </c>
      <c r="GV24" s="21">
        <f t="shared" si="212"/>
        <v>1.3592137552963497</v>
      </c>
      <c r="GW24" s="21">
        <f t="shared" si="213"/>
        <v>1.3520908053850442</v>
      </c>
      <c r="GX24" s="21">
        <f t="shared" si="214"/>
        <v>1.4121805192523844</v>
      </c>
      <c r="GY24" s="21">
        <f t="shared" si="215"/>
        <v>1.4047115627366829</v>
      </c>
      <c r="GZ24" s="21">
        <f t="shared" si="216"/>
        <v>1.2965508298755184</v>
      </c>
      <c r="HA24" s="21">
        <f t="shared" si="217"/>
        <v>1.2915057364228479</v>
      </c>
      <c r="HB24" s="21">
        <f t="shared" si="218"/>
        <v>1.2903938071487948</v>
      </c>
      <c r="HC24" s="21">
        <f t="shared" si="219"/>
        <v>1.1867393757735301</v>
      </c>
      <c r="HD24" s="21">
        <f t="shared" si="220"/>
        <v>1.2816837913970707</v>
      </c>
      <c r="HE24" s="21">
        <f t="shared" si="221"/>
        <v>1.3393431732110566</v>
      </c>
      <c r="HF24" s="21">
        <f t="shared" si="221"/>
        <v>1.3307615632564822</v>
      </c>
      <c r="HG24" s="21">
        <f t="shared" ref="HG24:HH24" si="249">HG14/HG$19*100</f>
        <v>1.3356647504687336</v>
      </c>
      <c r="HH24" s="21">
        <f t="shared" si="249"/>
        <v>1.2869274795901742</v>
      </c>
      <c r="HI24" s="21">
        <f t="shared" ref="HI24:HJ24" si="250">HI14/HI$19*100</f>
        <v>1.2713573757018899</v>
      </c>
      <c r="HJ24" s="21">
        <f t="shared" si="250"/>
        <v>1.9603839587505105</v>
      </c>
      <c r="HK24" s="21">
        <f t="shared" ref="HK24:HL24" si="251">HK14/HK$19*100</f>
        <v>2.3874391023680044</v>
      </c>
      <c r="HL24" s="21">
        <f t="shared" si="251"/>
        <v>1.574026140182742</v>
      </c>
      <c r="HM24" s="21">
        <f t="shared" ref="HM24:HN24" si="252">HM14/HM$19*100</f>
        <v>2.4858605345789728</v>
      </c>
      <c r="HN24" s="21">
        <f t="shared" si="252"/>
        <v>1.2344248581234054</v>
      </c>
      <c r="HO24" s="21">
        <f t="shared" ref="HO24:HP24" si="253">HO14/HO$19*100</f>
        <v>0.87030493390917429</v>
      </c>
      <c r="HP24" s="21">
        <f t="shared" si="253"/>
        <v>0.88958350737471359</v>
      </c>
      <c r="HQ24" s="21">
        <f t="shared" ref="HQ24:HS24" si="254">HQ14/HQ$19*100</f>
        <v>1.0372372772062519</v>
      </c>
      <c r="HR24" s="21">
        <f t="shared" si="254"/>
        <v>1.050271689246246</v>
      </c>
      <c r="HS24" s="21">
        <f t="shared" si="254"/>
        <v>0.93068954847528995</v>
      </c>
      <c r="HT24" s="21">
        <f t="shared" ref="HT24:HU24" si="255">HT14/HT$19*100</f>
        <v>0.92686359657403738</v>
      </c>
      <c r="HU24" s="21">
        <f t="shared" si="255"/>
        <v>0.99704654241776147</v>
      </c>
      <c r="HV24" s="21">
        <f t="shared" ref="HV24:HX24" si="256">HV14/HV$19*100</f>
        <v>0.84934801414938388</v>
      </c>
      <c r="HW24" s="21">
        <f t="shared" si="256"/>
        <v>0.83518392270948771</v>
      </c>
      <c r="HX24" s="21">
        <f t="shared" si="256"/>
        <v>0.90110789197913133</v>
      </c>
      <c r="HY24" s="21">
        <f t="shared" ref="HY24:HZ24" si="257">HY14/HY$19*100</f>
        <v>0.89392961508811564</v>
      </c>
      <c r="HZ24" s="21">
        <f t="shared" si="257"/>
        <v>1.1454467286111623</v>
      </c>
      <c r="IA24" s="21">
        <f t="shared" ref="IA24:IB24" si="258">IA14/IA$19*100</f>
        <v>1.1038617677259517</v>
      </c>
      <c r="IB24" s="21">
        <f t="shared" si="258"/>
        <v>1.086274982040752</v>
      </c>
      <c r="IC24" s="21">
        <f t="shared" ref="IC24" si="259">IC14/IC$19*100</f>
        <v>1.1273386033578681</v>
      </c>
      <c r="ID24" s="21">
        <f t="shared" ref="ID24" si="260">ID14/ID$19*100</f>
        <v>0.76344585400829446</v>
      </c>
      <c r="IE24" s="21">
        <f t="shared" ref="IE24:IN24" si="261">IE14/IE$19*100</f>
        <v>0.84516684108422913</v>
      </c>
      <c r="IF24" s="21">
        <f t="shared" si="261"/>
        <v>0.8918528953975845</v>
      </c>
      <c r="IG24" s="21">
        <f t="shared" si="261"/>
        <v>0.84773566522967447</v>
      </c>
      <c r="IH24" s="21">
        <f t="shared" si="261"/>
        <v>0.94967909685359331</v>
      </c>
      <c r="II24" s="21">
        <f t="shared" si="261"/>
        <v>1.0030878582509202</v>
      </c>
      <c r="IJ24" s="21">
        <f t="shared" si="261"/>
        <v>0.9712686276039636</v>
      </c>
      <c r="IK24" s="21">
        <f t="shared" si="261"/>
        <v>0.97865639460232079</v>
      </c>
      <c r="IL24" s="21">
        <f t="shared" si="261"/>
        <v>0.94598709573630713</v>
      </c>
      <c r="IM24" s="21">
        <f t="shared" si="261"/>
        <v>0.97438532501913799</v>
      </c>
      <c r="IN24" s="21">
        <f t="shared" si="261"/>
        <v>0.96408419573985538</v>
      </c>
      <c r="IO24" s="21">
        <v>0.98561893232466424</v>
      </c>
      <c r="IP24" s="21">
        <v>1.0024100252465189</v>
      </c>
      <c r="IQ24" s="21">
        <v>1.0505623254414165</v>
      </c>
      <c r="IR24" s="21">
        <v>1.0166538510205472</v>
      </c>
      <c r="IS24" s="21">
        <v>1.014542610213075</v>
      </c>
      <c r="IT24" s="21">
        <v>0.97520308836416203</v>
      </c>
      <c r="IU24" s="21">
        <v>0.96807782758736716</v>
      </c>
      <c r="IV24" s="21">
        <v>0.96870010767459969</v>
      </c>
      <c r="IW24" s="21">
        <v>0.9767249721299508</v>
      </c>
      <c r="IX24" s="21">
        <v>1.0227166724300876</v>
      </c>
      <c r="IY24" s="21">
        <v>1.0038507851265648</v>
      </c>
      <c r="IZ24" s="21">
        <v>0.99477425160185451</v>
      </c>
      <c r="JA24" s="21">
        <v>0.98356022772487095</v>
      </c>
      <c r="JB24" s="21">
        <v>0.98409186109634472</v>
      </c>
      <c r="JC24" s="21">
        <v>0.97424221448108395</v>
      </c>
      <c r="JD24" s="21">
        <v>0.97248848453954784</v>
      </c>
      <c r="JE24" s="21">
        <v>0.95596847779493843</v>
      </c>
      <c r="JF24" s="21">
        <v>0.94391088211663965</v>
      </c>
      <c r="JG24" s="21">
        <v>0.93791090742701022</v>
      </c>
      <c r="JH24" s="21">
        <v>0.91348512753415012</v>
      </c>
      <c r="JI24" s="21">
        <v>0.94563986919113041</v>
      </c>
      <c r="JJ24" s="21">
        <v>0.93</v>
      </c>
      <c r="JK24" s="21">
        <v>0.90821546263329456</v>
      </c>
      <c r="JL24" s="21">
        <v>2.3788429868517231</v>
      </c>
      <c r="JM24" s="21">
        <v>2.3883760985735103</v>
      </c>
      <c r="JN24" s="21">
        <v>2.3971140160760602</v>
      </c>
      <c r="JO24" s="21">
        <v>1.8680859199802731</v>
      </c>
      <c r="JP24" s="21">
        <v>1.8759189303848764</v>
      </c>
      <c r="JQ24" s="21">
        <v>2.0439323374685756</v>
      </c>
      <c r="JR24" s="21">
        <v>2.0735551423533152</v>
      </c>
      <c r="JS24" s="21">
        <v>2.0612709776393472</v>
      </c>
      <c r="JT24" s="21">
        <v>2.05486045086016</v>
      </c>
      <c r="JU24" s="21">
        <v>2.0513325704932446</v>
      </c>
      <c r="JV24" s="21">
        <v>0.93538910103977635</v>
      </c>
      <c r="JW24" s="21">
        <v>0.87497418081219547</v>
      </c>
      <c r="JX24" s="21">
        <v>0.8732846799510865</v>
      </c>
      <c r="JY24" s="21">
        <v>0.74614160342942226</v>
      </c>
      <c r="JZ24" s="21">
        <v>0.76639155175065365</v>
      </c>
      <c r="KA24" s="21">
        <v>0.78844872649003228</v>
      </c>
      <c r="KB24" s="21">
        <v>0.80275800910514228</v>
      </c>
      <c r="KC24" s="21">
        <v>0.88701030260550229</v>
      </c>
      <c r="KD24" s="21">
        <v>0.86909892183539972</v>
      </c>
      <c r="KE24" s="21">
        <v>1.3472155747153554</v>
      </c>
      <c r="KF24" s="21">
        <v>1.3760561834741578</v>
      </c>
      <c r="KG24" s="21">
        <v>1.39420337051209</v>
      </c>
      <c r="KH24" s="21">
        <v>1.224295521012831</v>
      </c>
      <c r="KI24" s="21">
        <v>1.2254730576708253</v>
      </c>
      <c r="KJ24" s="21">
        <v>1.2072802321568521</v>
      </c>
      <c r="KK24" s="21">
        <v>1.2271078429709159</v>
      </c>
      <c r="KL24" s="21">
        <v>1.2555521444480255</v>
      </c>
      <c r="KM24" s="21">
        <v>1.2551430582248326</v>
      </c>
      <c r="KN24" s="21">
        <v>1.2371380592175625</v>
      </c>
      <c r="KO24" s="21">
        <v>1.2577842094860998</v>
      </c>
      <c r="KP24" s="21">
        <v>1.2453101899925163</v>
      </c>
      <c r="KQ24" s="21">
        <v>1.2192318264737489</v>
      </c>
      <c r="KR24" s="21">
        <v>1.262069626515758</v>
      </c>
      <c r="KS24" s="21">
        <v>1.2708999275231776</v>
      </c>
      <c r="KT24" s="21">
        <v>1.274013599533284</v>
      </c>
      <c r="KU24" s="21">
        <v>1.1410107154689355</v>
      </c>
      <c r="KV24" s="21">
        <v>1.1585900434815917</v>
      </c>
      <c r="KW24" s="21">
        <v>1.1494679817637596</v>
      </c>
      <c r="KX24" s="21">
        <v>1.1847973197843402</v>
      </c>
      <c r="KY24" s="21">
        <v>1.1727565128839297</v>
      </c>
      <c r="KZ24" s="21">
        <v>1.155061197205322</v>
      </c>
      <c r="LA24" s="21">
        <v>1.155124609099013</v>
      </c>
      <c r="LB24" s="21">
        <v>1.1455885858276296</v>
      </c>
      <c r="LC24" s="21">
        <v>1.1625637689594961</v>
      </c>
      <c r="LD24" s="21">
        <v>1.1428299528508297</v>
      </c>
      <c r="LE24" s="21">
        <v>1.1451579468207269</v>
      </c>
      <c r="LF24" s="21">
        <v>1.1388997675854369</v>
      </c>
      <c r="LG24" s="21">
        <v>1.1676495982573423</v>
      </c>
      <c r="LH24" s="21">
        <v>1.1649363450771748</v>
      </c>
      <c r="LI24" s="21">
        <v>1.3063622125339045</v>
      </c>
      <c r="LJ24" s="21">
        <v>1.3081828097849304</v>
      </c>
      <c r="LK24" s="21">
        <v>1.298434773513758</v>
      </c>
      <c r="LL24" s="21">
        <v>1.2937756364255739</v>
      </c>
      <c r="LM24" s="21">
        <v>0.82804909148935268</v>
      </c>
      <c r="LN24" s="21">
        <v>0.79175118315487925</v>
      </c>
      <c r="LO24" s="21">
        <v>0.80137359918108564</v>
      </c>
      <c r="LP24" s="21">
        <v>0.83499515502208022</v>
      </c>
      <c r="LQ24" s="21">
        <v>0.83820030761103181</v>
      </c>
      <c r="LR24" s="21">
        <v>0.83954291922847379</v>
      </c>
      <c r="LS24" s="21">
        <v>0.8451474573931399</v>
      </c>
      <c r="LT24" s="21">
        <v>0.80032103767209217</v>
      </c>
      <c r="LU24" s="21">
        <v>0.80928773468084292</v>
      </c>
      <c r="LV24" s="21">
        <v>0.79218045625367495</v>
      </c>
      <c r="LW24" s="21">
        <v>1.1156125236394201</v>
      </c>
      <c r="LX24" s="21">
        <v>1.1021876856505488</v>
      </c>
      <c r="LY24" s="21">
        <v>1.1581109985365303</v>
      </c>
      <c r="LZ24" s="21">
        <v>1.1599999999999999</v>
      </c>
      <c r="MA24" s="21">
        <v>1.144585681301576</v>
      </c>
      <c r="MB24" s="60">
        <v>1.3151331496970038</v>
      </c>
      <c r="MC24" s="47">
        <v>1.3294966486950375</v>
      </c>
    </row>
    <row r="25" spans="1:341" ht="14.1" customHeight="1" x14ac:dyDescent="0.2">
      <c r="A25" s="14" t="s">
        <v>25</v>
      </c>
      <c r="B25" s="21">
        <f t="shared" si="8"/>
        <v>39.756097560975604</v>
      </c>
      <c r="C25" s="21">
        <f t="shared" si="9"/>
        <v>15.29709228824273</v>
      </c>
      <c r="D25" s="21">
        <f t="shared" si="10"/>
        <v>14.655507979758664</v>
      </c>
      <c r="E25" s="21">
        <v>15.6</v>
      </c>
      <c r="F25" s="21">
        <f>+F15/$F$19*100</f>
        <v>14.532019704433496</v>
      </c>
      <c r="G25" s="21">
        <f>+G15/$G$19*100</f>
        <v>12.728719172633255</v>
      </c>
      <c r="H25" s="21">
        <f>+H15/$H$19*100</f>
        <v>12.992125984251967</v>
      </c>
      <c r="I25" s="21">
        <f>+I15/$I$19*100</f>
        <v>13.207547169811324</v>
      </c>
      <c r="J25" s="21">
        <f t="shared" si="11"/>
        <v>13.013168086754456</v>
      </c>
      <c r="K25" s="21">
        <f>+K15/$K$19*100</f>
        <v>12.08955223880597</v>
      </c>
      <c r="L25" s="21">
        <f>+L15/$L$19*100</f>
        <v>12.305411415863606</v>
      </c>
      <c r="M25" s="21">
        <f>+M15/$M$19*100</f>
        <v>12.678545133264615</v>
      </c>
      <c r="N25" s="21">
        <f t="shared" si="12"/>
        <v>12.130242023402865</v>
      </c>
      <c r="O25" s="21">
        <f>+O15/$O$19*100</f>
        <v>11.050477489768078</v>
      </c>
      <c r="P25" s="21">
        <f t="shared" si="13"/>
        <v>10.225669957686884</v>
      </c>
      <c r="Q25" s="21">
        <f t="shared" si="14"/>
        <v>9.2982083421853989</v>
      </c>
      <c r="R25" s="21">
        <f>+R15/$R$19*100</f>
        <v>9.3793487336487615</v>
      </c>
      <c r="S25" s="21">
        <f t="shared" si="15"/>
        <v>9.2289411143385269</v>
      </c>
      <c r="T25" s="21">
        <f t="shared" si="16"/>
        <v>9.2501476087384393</v>
      </c>
      <c r="U25" s="21">
        <f t="shared" si="17"/>
        <v>9.128738621586475</v>
      </c>
      <c r="V25" s="21">
        <f t="shared" si="18"/>
        <v>9.4993910646753417</v>
      </c>
      <c r="W25" s="21">
        <f t="shared" si="19"/>
        <v>13.342870147603875</v>
      </c>
      <c r="X25" s="21">
        <f t="shared" si="20"/>
        <v>12.189527491971951</v>
      </c>
      <c r="Y25" s="21">
        <f t="shared" si="21"/>
        <v>13.339762134361944</v>
      </c>
      <c r="Z25" s="21">
        <f t="shared" si="22"/>
        <v>14.107010156056477</v>
      </c>
      <c r="AA25" s="21">
        <f t="shared" si="23"/>
        <v>13.043741303164133</v>
      </c>
      <c r="AB25" s="21">
        <f t="shared" si="24"/>
        <v>13.243566726511069</v>
      </c>
      <c r="AC25" s="21">
        <f t="shared" si="202"/>
        <v>13.363782912412681</v>
      </c>
      <c r="AD25" s="21">
        <f t="shared" si="203"/>
        <v>14.472423204748106</v>
      </c>
      <c r="AE25" s="21">
        <f t="shared" si="204"/>
        <v>13.814163804358181</v>
      </c>
      <c r="AF25" s="21">
        <f t="shared" si="205"/>
        <v>15.646622285277747</v>
      </c>
      <c r="AG25" s="21">
        <f t="shared" si="25"/>
        <v>15.048339638503574</v>
      </c>
      <c r="AH25" s="21">
        <f t="shared" si="26"/>
        <v>15.214071304439416</v>
      </c>
      <c r="AI25" s="21">
        <f t="shared" si="27"/>
        <v>15.539933400285429</v>
      </c>
      <c r="AJ25" s="21">
        <f t="shared" si="28"/>
        <v>16.415113979390025</v>
      </c>
      <c r="AK25" s="21">
        <f t="shared" si="29"/>
        <v>16.258653556737233</v>
      </c>
      <c r="AL25" s="21">
        <f t="shared" si="30"/>
        <v>16.211177076689076</v>
      </c>
      <c r="AM25" s="21">
        <f t="shared" si="206"/>
        <v>15.408282867747609</v>
      </c>
      <c r="AN25" s="21">
        <f t="shared" si="31"/>
        <v>16.676350958744916</v>
      </c>
      <c r="AO25" s="21">
        <f t="shared" si="32"/>
        <v>16.253577145074452</v>
      </c>
      <c r="AP25" s="21">
        <f t="shared" si="33"/>
        <v>15.265561163181928</v>
      </c>
      <c r="AQ25" s="21">
        <f t="shared" si="34"/>
        <v>15.493024580051246</v>
      </c>
      <c r="AR25" s="21">
        <f t="shared" si="35"/>
        <v>15.970135236664163</v>
      </c>
      <c r="AS25" s="21">
        <f t="shared" si="36"/>
        <v>15.918462980318651</v>
      </c>
      <c r="AT25" s="21">
        <f t="shared" si="37"/>
        <v>16.801329701278913</v>
      </c>
      <c r="AU25" s="21">
        <f t="shared" si="207"/>
        <v>16.254498477438403</v>
      </c>
      <c r="AV25" s="21">
        <f t="shared" si="208"/>
        <v>15.672882498314989</v>
      </c>
      <c r="AW25" s="21">
        <f t="shared" si="38"/>
        <v>16.584899926192858</v>
      </c>
      <c r="AX25" s="21">
        <f t="shared" si="39"/>
        <v>16.823141334686632</v>
      </c>
      <c r="AY25" s="21">
        <f t="shared" si="40"/>
        <v>17.69738450256661</v>
      </c>
      <c r="AZ25" s="21">
        <f t="shared" si="41"/>
        <v>17.830852936469839</v>
      </c>
      <c r="BA25" s="21">
        <f t="shared" si="42"/>
        <v>18.828385458009205</v>
      </c>
      <c r="BB25" s="21">
        <f t="shared" si="43"/>
        <v>18.261874402295184</v>
      </c>
      <c r="BC25" s="21">
        <f t="shared" si="44"/>
        <v>17.863144319824922</v>
      </c>
      <c r="BD25" s="21">
        <f t="shared" si="45"/>
        <v>18.453292496171517</v>
      </c>
      <c r="BE25" s="21">
        <f t="shared" si="46"/>
        <v>17.88127783750576</v>
      </c>
      <c r="BF25" s="21">
        <f t="shared" si="47"/>
        <v>18.082583656415856</v>
      </c>
      <c r="BG25" s="21">
        <f t="shared" si="48"/>
        <v>17.160558333955361</v>
      </c>
      <c r="BH25" s="21">
        <f t="shared" si="49"/>
        <v>18.038580474156973</v>
      </c>
      <c r="BI25" s="21">
        <f t="shared" si="50"/>
        <v>17.589243304468553</v>
      </c>
      <c r="BJ25" s="21">
        <f t="shared" si="51"/>
        <v>18.133333333333333</v>
      </c>
      <c r="BK25" s="21">
        <f t="shared" si="52"/>
        <v>18.390519107263245</v>
      </c>
      <c r="BL25" s="21">
        <f t="shared" si="53"/>
        <v>18.307254623044102</v>
      </c>
      <c r="BM25" s="21">
        <f t="shared" si="54"/>
        <v>18.026297186483813</v>
      </c>
      <c r="BN25" s="21">
        <f t="shared" si="55"/>
        <v>18.376098667422738</v>
      </c>
      <c r="BO25" s="21">
        <f t="shared" si="56"/>
        <v>18.736383442265797</v>
      </c>
      <c r="BP25" s="21">
        <f t="shared" si="57"/>
        <v>18.215508417746094</v>
      </c>
      <c r="BQ25" s="21">
        <f t="shared" si="58"/>
        <v>18.532952884682302</v>
      </c>
      <c r="BR25" s="21">
        <f t="shared" si="59"/>
        <v>18.396554119772123</v>
      </c>
      <c r="BS25" s="21">
        <f t="shared" si="60"/>
        <v>17.098591549295779</v>
      </c>
      <c r="BT25" s="21">
        <f t="shared" si="61"/>
        <v>17.449641039938669</v>
      </c>
      <c r="BU25" s="21">
        <f t="shared" si="209"/>
        <v>17.300483881960062</v>
      </c>
      <c r="BV25" s="21">
        <f t="shared" si="62"/>
        <v>16.967787349579325</v>
      </c>
      <c r="BW25" s="21">
        <f t="shared" si="63"/>
        <v>17.322425659005326</v>
      </c>
      <c r="BX25" s="21">
        <f t="shared" si="64"/>
        <v>16.420646406174626</v>
      </c>
      <c r="BY25" s="21">
        <f t="shared" si="65"/>
        <v>19.604322212771322</v>
      </c>
      <c r="BZ25" s="21">
        <f t="shared" si="66"/>
        <v>19.456321587965423</v>
      </c>
      <c r="CA25" s="21">
        <f t="shared" si="67"/>
        <v>20.682749483932586</v>
      </c>
      <c r="CB25" s="21">
        <f t="shared" si="68"/>
        <v>21.642629705937445</v>
      </c>
      <c r="CC25" s="21">
        <f t="shared" si="69"/>
        <v>22.11220137791166</v>
      </c>
      <c r="CD25" s="21">
        <f t="shared" si="70"/>
        <v>21.698508714140264</v>
      </c>
      <c r="CE25" s="21">
        <f t="shared" si="71"/>
        <v>21.925663504263245</v>
      </c>
      <c r="CF25" s="21">
        <f t="shared" si="72"/>
        <v>22.180790280868468</v>
      </c>
      <c r="CG25" s="21">
        <f t="shared" si="73"/>
        <v>22.504856726566295</v>
      </c>
      <c r="CH25" s="21">
        <f t="shared" si="74"/>
        <v>22.034864532389211</v>
      </c>
      <c r="CI25" s="21">
        <f t="shared" si="75"/>
        <v>21.864218642186422</v>
      </c>
      <c r="CJ25" s="21">
        <f t="shared" si="76"/>
        <v>21.737029655130762</v>
      </c>
      <c r="CK25" s="21">
        <f t="shared" si="77"/>
        <v>21.940499327253697</v>
      </c>
      <c r="CL25" s="21">
        <f t="shared" si="78"/>
        <v>21.012779457097537</v>
      </c>
      <c r="CM25" s="21">
        <f t="shared" si="79"/>
        <v>20.839376091396097</v>
      </c>
      <c r="CN25" s="21">
        <f t="shared" si="80"/>
        <v>20.565760258369615</v>
      </c>
      <c r="CO25" s="21">
        <f t="shared" si="81"/>
        <v>20.628154795288843</v>
      </c>
      <c r="CP25" s="21">
        <f t="shared" si="82"/>
        <v>19.810018673378259</v>
      </c>
      <c r="CQ25" s="21">
        <f t="shared" si="210"/>
        <v>18.959288217848481</v>
      </c>
      <c r="CR25" s="21">
        <f t="shared" si="83"/>
        <v>18.807588075880759</v>
      </c>
      <c r="CS25" s="21">
        <f t="shared" si="84"/>
        <v>19.155479488688027</v>
      </c>
      <c r="CT25" s="21">
        <f t="shared" si="85"/>
        <v>20.813548156890732</v>
      </c>
      <c r="CU25" s="21">
        <f t="shared" si="86"/>
        <v>19.804806437581558</v>
      </c>
      <c r="CV25" s="21">
        <f t="shared" si="87"/>
        <v>20.87070305045934</v>
      </c>
      <c r="CW25" s="21">
        <f t="shared" si="88"/>
        <v>21.671648339594704</v>
      </c>
      <c r="CX25" s="21">
        <f t="shared" si="89"/>
        <v>21.404491327279647</v>
      </c>
      <c r="CY25" s="21">
        <f t="shared" si="90"/>
        <v>20.893476332553824</v>
      </c>
      <c r="CZ25" s="21">
        <f t="shared" si="91"/>
        <v>20.308149248190084</v>
      </c>
      <c r="DA25" s="21">
        <f t="shared" si="92"/>
        <v>20.192954322073351</v>
      </c>
      <c r="DB25" s="21">
        <f t="shared" si="93"/>
        <v>18.649879727724038</v>
      </c>
      <c r="DC25" s="21">
        <f t="shared" si="94"/>
        <v>18.917137715140299</v>
      </c>
      <c r="DD25" s="21">
        <f t="shared" si="211"/>
        <v>18.924988770774068</v>
      </c>
      <c r="DE25" s="21">
        <f t="shared" si="95"/>
        <v>18.504389504316144</v>
      </c>
      <c r="DF25" s="21">
        <f t="shared" si="96"/>
        <v>18.848352268717804</v>
      </c>
      <c r="DG25" s="21">
        <f t="shared" si="97"/>
        <v>18.339131613427913</v>
      </c>
      <c r="DH25" s="21">
        <f t="shared" si="98"/>
        <v>17.842615597722126</v>
      </c>
      <c r="DI25" s="21">
        <f t="shared" si="99"/>
        <v>18.429801193280639</v>
      </c>
      <c r="DJ25" s="21">
        <f t="shared" si="100"/>
        <v>18.158751638685665</v>
      </c>
      <c r="DK25" s="21">
        <f t="shared" si="101"/>
        <v>17.577314291585331</v>
      </c>
      <c r="DL25" s="21">
        <f t="shared" si="102"/>
        <v>17.661600810536978</v>
      </c>
      <c r="DM25" s="21">
        <f t="shared" si="103"/>
        <v>17.678778015255201</v>
      </c>
      <c r="DN25" s="21">
        <f t="shared" si="104"/>
        <v>17.304975519129911</v>
      </c>
      <c r="DO25" s="21">
        <f t="shared" si="105"/>
        <v>17.486317662302501</v>
      </c>
      <c r="DP25" s="21">
        <f t="shared" si="106"/>
        <v>17.600181289421009</v>
      </c>
      <c r="DQ25" s="21">
        <f t="shared" si="107"/>
        <v>17.909951819239076</v>
      </c>
      <c r="DR25" s="21">
        <f t="shared" si="108"/>
        <v>17.883091752163278</v>
      </c>
      <c r="DS25" s="21">
        <f t="shared" si="109"/>
        <v>17.942407530493824</v>
      </c>
      <c r="DT25" s="21">
        <f t="shared" si="110"/>
        <v>17.971640496379827</v>
      </c>
      <c r="DU25" s="21">
        <f t="shared" si="111"/>
        <v>17.69346956908041</v>
      </c>
      <c r="DV25" s="21">
        <f t="shared" si="112"/>
        <v>18.321736565390157</v>
      </c>
      <c r="DW25" s="21">
        <f t="shared" si="113"/>
        <v>18.573604669074228</v>
      </c>
      <c r="DX25" s="21">
        <f t="shared" si="114"/>
        <v>18.511995348916745</v>
      </c>
      <c r="DY25" s="21">
        <f t="shared" si="115"/>
        <v>18.321113626381056</v>
      </c>
      <c r="DZ25" s="21">
        <f t="shared" si="116"/>
        <v>18.535415764760728</v>
      </c>
      <c r="EA25" s="21">
        <f t="shared" si="117"/>
        <v>17.748333333333331</v>
      </c>
      <c r="EB25" s="21">
        <f t="shared" si="118"/>
        <v>18.934000066231743</v>
      </c>
      <c r="EC25" s="21">
        <f t="shared" si="119"/>
        <v>16.370095056408907</v>
      </c>
      <c r="ED25" s="21">
        <f t="shared" si="120"/>
        <v>14.835751729577835</v>
      </c>
      <c r="EE25" s="21">
        <f t="shared" si="121"/>
        <v>18.032786885245898</v>
      </c>
      <c r="EF25" s="21">
        <f t="shared" si="122"/>
        <v>17.033153730401438</v>
      </c>
      <c r="EG25" s="21">
        <f t="shared" si="123"/>
        <v>17.532655556270509</v>
      </c>
      <c r="EH25" s="21">
        <f t="shared" si="124"/>
        <v>15.117327805819711</v>
      </c>
      <c r="EI25" s="21">
        <f t="shared" si="125"/>
        <v>16.329924076049444</v>
      </c>
      <c r="EJ25" s="21">
        <f t="shared" si="126"/>
        <v>15.462622691538355</v>
      </c>
      <c r="EK25" s="21">
        <f t="shared" si="127"/>
        <v>15.117936456848593</v>
      </c>
      <c r="EL25" s="21">
        <f t="shared" si="128"/>
        <v>15.409648960454067</v>
      </c>
      <c r="EM25" s="21">
        <f t="shared" si="129"/>
        <v>15.144046780761109</v>
      </c>
      <c r="EN25" s="21">
        <f t="shared" si="130"/>
        <v>16.550488253071514</v>
      </c>
      <c r="EO25" s="21">
        <f t="shared" si="131"/>
        <v>16.569289068043542</v>
      </c>
      <c r="EP25" s="21">
        <f t="shared" si="132"/>
        <v>17.408458906602604</v>
      </c>
      <c r="EQ25" s="21">
        <f t="shared" si="133"/>
        <v>16.520078694595533</v>
      </c>
      <c r="ER25" s="21">
        <f t="shared" si="134"/>
        <v>17.420082085669691</v>
      </c>
      <c r="ES25" s="21">
        <f t="shared" si="135"/>
        <v>15.815811485102824</v>
      </c>
      <c r="ET25" s="21">
        <f t="shared" si="136"/>
        <v>16.189847628339407</v>
      </c>
      <c r="EU25" s="21">
        <f t="shared" si="137"/>
        <v>15.996835443037973</v>
      </c>
      <c r="EV25" s="21">
        <f t="shared" si="138"/>
        <v>15.819981014296811</v>
      </c>
      <c r="EW25" s="21">
        <f t="shared" si="139"/>
        <v>16.472416472416477</v>
      </c>
      <c r="EX25" s="21">
        <f t="shared" si="140"/>
        <v>15.349288673833051</v>
      </c>
      <c r="EY25" s="21">
        <f t="shared" si="141"/>
        <v>15.449155875369625</v>
      </c>
      <c r="EZ25" s="21">
        <f t="shared" si="142"/>
        <v>15.587717017650288</v>
      </c>
      <c r="FA25" s="21">
        <f t="shared" si="143"/>
        <v>15.924312346342798</v>
      </c>
      <c r="FB25" s="21">
        <f t="shared" si="144"/>
        <v>14.819700967458221</v>
      </c>
      <c r="FC25" s="21">
        <f t="shared" si="145"/>
        <v>13.74477432154751</v>
      </c>
      <c r="FD25" s="21">
        <f t="shared" si="146"/>
        <v>14.162634548257646</v>
      </c>
      <c r="FE25" s="21">
        <f t="shared" si="147"/>
        <v>14.925814352881556</v>
      </c>
      <c r="FF25" s="21">
        <f t="shared" si="148"/>
        <v>14.824403891928007</v>
      </c>
      <c r="FG25" s="21">
        <f t="shared" si="149"/>
        <v>14.012110774700703</v>
      </c>
      <c r="FH25" s="21">
        <f t="shared" si="150"/>
        <v>14.799136900262502</v>
      </c>
      <c r="FI25" s="21">
        <f t="shared" si="151"/>
        <v>14.767522933271357</v>
      </c>
      <c r="FJ25" s="21">
        <f t="shared" si="152"/>
        <v>14.760152630144455</v>
      </c>
      <c r="FK25" s="21">
        <f t="shared" si="153"/>
        <v>14.887821170930696</v>
      </c>
      <c r="FL25" s="21">
        <f t="shared" si="154"/>
        <v>15.236660045208575</v>
      </c>
      <c r="FM25" s="21">
        <f t="shared" si="155"/>
        <v>14.731499897126396</v>
      </c>
      <c r="FN25" s="21">
        <f t="shared" si="156"/>
        <v>15.421009232599323</v>
      </c>
      <c r="FO25" s="21">
        <f t="shared" si="157"/>
        <v>15.518261740455399</v>
      </c>
      <c r="FP25" s="21">
        <f t="shared" si="158"/>
        <v>15.490299181598779</v>
      </c>
      <c r="FQ25" s="21">
        <f t="shared" si="159"/>
        <v>15.340586181700091</v>
      </c>
      <c r="FR25" s="21">
        <f t="shared" si="160"/>
        <v>14.748099519934993</v>
      </c>
      <c r="FS25" s="21">
        <f t="shared" si="161"/>
        <v>15.186772810777709</v>
      </c>
      <c r="FT25" s="21">
        <f t="shared" si="162"/>
        <v>13.979294607554472</v>
      </c>
      <c r="FU25" s="21">
        <f t="shared" si="163"/>
        <v>14.040645001499094</v>
      </c>
      <c r="FV25" s="21">
        <f t="shared" si="164"/>
        <v>14.478421891877991</v>
      </c>
      <c r="FW25" s="21">
        <f t="shared" si="165"/>
        <v>13.792749649230357</v>
      </c>
      <c r="FX25" s="21">
        <f t="shared" si="166"/>
        <v>14.039986167501315</v>
      </c>
      <c r="FY25" s="21">
        <f t="shared" si="167"/>
        <v>13.705047687875982</v>
      </c>
      <c r="FZ25" s="21">
        <f t="shared" si="168"/>
        <v>13.56189036643101</v>
      </c>
      <c r="GA25" s="21">
        <f t="shared" si="169"/>
        <v>13.66481192853195</v>
      </c>
      <c r="GB25" s="21">
        <f t="shared" si="170"/>
        <v>13.758871745542178</v>
      </c>
      <c r="GC25" s="21">
        <f t="shared" si="171"/>
        <v>14.078536941907988</v>
      </c>
      <c r="GD25" s="21">
        <f t="shared" si="172"/>
        <v>13.362555246501786</v>
      </c>
      <c r="GE25" s="21">
        <f t="shared" si="173"/>
        <v>13.606572038175061</v>
      </c>
      <c r="GF25" s="21">
        <f t="shared" si="174"/>
        <v>13.963788239868469</v>
      </c>
      <c r="GG25" s="21">
        <f t="shared" si="175"/>
        <v>13.987902439024392</v>
      </c>
      <c r="GH25" s="21">
        <f t="shared" si="176"/>
        <v>13.516371082242213</v>
      </c>
      <c r="GI25" s="21">
        <f t="shared" si="177"/>
        <v>13.453146721798284</v>
      </c>
      <c r="GJ25" s="21">
        <f t="shared" si="178"/>
        <v>13.97454284689853</v>
      </c>
      <c r="GK25" s="21">
        <f t="shared" si="179"/>
        <v>14.269995932045793</v>
      </c>
      <c r="GL25" s="21">
        <f t="shared" si="180"/>
        <v>14.615105869348724</v>
      </c>
      <c r="GM25" s="21">
        <f t="shared" si="181"/>
        <v>14.728763599610058</v>
      </c>
      <c r="GN25" s="21">
        <f t="shared" si="182"/>
        <v>14.989778526151012</v>
      </c>
      <c r="GO25" s="21">
        <f t="shared" si="183"/>
        <v>15.485160377407208</v>
      </c>
      <c r="GP25" s="21">
        <f t="shared" si="184"/>
        <v>15.290413740301236</v>
      </c>
      <c r="GQ25" s="21">
        <f t="shared" si="185"/>
        <v>15.183878025487171</v>
      </c>
      <c r="GR25" s="21">
        <f t="shared" si="186"/>
        <v>15.149240684534099</v>
      </c>
      <c r="GS25" s="21">
        <f t="shared" si="187"/>
        <v>14.968452779549846</v>
      </c>
      <c r="GT25" s="21">
        <f t="shared" si="188"/>
        <v>14.995613774726108</v>
      </c>
      <c r="GU25" s="21">
        <f t="shared" si="189"/>
        <v>16.893659011413352</v>
      </c>
      <c r="GV25" s="21">
        <f t="shared" si="212"/>
        <v>17.29536392516485</v>
      </c>
      <c r="GW25" s="21">
        <f t="shared" si="213"/>
        <v>17.437267888870192</v>
      </c>
      <c r="GX25" s="21">
        <f t="shared" si="214"/>
        <v>17.58767023233883</v>
      </c>
      <c r="GY25" s="21">
        <f t="shared" si="215"/>
        <v>18.006947950854162</v>
      </c>
      <c r="GZ25" s="21">
        <f t="shared" si="216"/>
        <v>15.433869294605806</v>
      </c>
      <c r="HA25" s="21">
        <f t="shared" si="217"/>
        <v>18.033741527654922</v>
      </c>
      <c r="HB25" s="21">
        <f t="shared" si="218"/>
        <v>17.898353075644224</v>
      </c>
      <c r="HC25" s="21">
        <f t="shared" si="219"/>
        <v>18.205111888302607</v>
      </c>
      <c r="HD25" s="21">
        <f t="shared" si="220"/>
        <v>18.015494341412317</v>
      </c>
      <c r="HE25" s="21">
        <f t="shared" si="221"/>
        <v>17.74363187953972</v>
      </c>
      <c r="HF25" s="21">
        <f t="shared" si="221"/>
        <v>17.662364561353545</v>
      </c>
      <c r="HG25" s="21">
        <f t="shared" ref="HG25:HH25" si="262">HG15/HG$19*100</f>
        <v>17.639594890482712</v>
      </c>
      <c r="HH25" s="21">
        <f t="shared" si="262"/>
        <v>17.231665894021749</v>
      </c>
      <c r="HI25" s="21">
        <f t="shared" ref="HI25:HJ25" si="263">HI15/HI$19*100</f>
        <v>17.480788071190002</v>
      </c>
      <c r="HJ25" s="21">
        <f t="shared" si="263"/>
        <v>17.291796842327958</v>
      </c>
      <c r="HK25" s="21">
        <f t="shared" ref="HK25:HL25" si="264">HK15/HK$19*100</f>
        <v>16.868269169632821</v>
      </c>
      <c r="HL25" s="21">
        <f t="shared" si="264"/>
        <v>17.445900625606388</v>
      </c>
      <c r="HM25" s="21">
        <f t="shared" ref="HM25:HN25" si="265">HM15/HM$19*100</f>
        <v>17.401730420874351</v>
      </c>
      <c r="HN25" s="21">
        <f t="shared" si="265"/>
        <v>17.060993611208307</v>
      </c>
      <c r="HO25" s="21">
        <f t="shared" ref="HO25:HP25" si="266">HO15/HO$19*100</f>
        <v>17.703547574603302</v>
      </c>
      <c r="HP25" s="21">
        <f t="shared" si="266"/>
        <v>17.525966973907721</v>
      </c>
      <c r="HQ25" s="21">
        <f t="shared" ref="HQ25:HS25" si="267">HQ15/HQ$19*100</f>
        <v>18.178615930771294</v>
      </c>
      <c r="HR25" s="21">
        <f t="shared" si="267"/>
        <v>18.077546168814482</v>
      </c>
      <c r="HS25" s="21">
        <f t="shared" si="267"/>
        <v>18.180716103319121</v>
      </c>
      <c r="HT25" s="21">
        <f t="shared" ref="HT25:HU25" si="268">HT15/HT$19*100</f>
        <v>18.173163293913021</v>
      </c>
      <c r="HU25" s="21">
        <f t="shared" si="268"/>
        <v>18.090436908035439</v>
      </c>
      <c r="HV25" s="21">
        <f t="shared" ref="HV25:HX25" si="269">HV15/HV$19*100</f>
        <v>17.814228192783091</v>
      </c>
      <c r="HW25" s="21">
        <f t="shared" si="269"/>
        <v>17.726396266871859</v>
      </c>
      <c r="HX25" s="21">
        <f t="shared" si="269"/>
        <v>17.439575896484669</v>
      </c>
      <c r="HY25" s="21">
        <f t="shared" ref="HY25:HZ25" si="270">HY15/HY$19*100</f>
        <v>17.500313738145181</v>
      </c>
      <c r="HZ25" s="21">
        <f t="shared" si="270"/>
        <v>17.148030673931544</v>
      </c>
      <c r="IA25" s="21">
        <f t="shared" ref="IA25:IB25" si="271">IA15/IA$19*100</f>
        <v>15.845825999510431</v>
      </c>
      <c r="IB25" s="21">
        <f t="shared" si="271"/>
        <v>15.332630188976964</v>
      </c>
      <c r="IC25" s="21">
        <f t="shared" ref="IC25" si="272">IC15/IC$19*100</f>
        <v>16.208665021881938</v>
      </c>
      <c r="ID25" s="21">
        <f t="shared" ref="ID25" si="273">ID15/ID$19*100</f>
        <v>12.682000765890185</v>
      </c>
      <c r="IE25" s="21">
        <f t="shared" ref="IE25:IN25" si="274">IE15/IE$19*100</f>
        <v>12.707387997038348</v>
      </c>
      <c r="IF25" s="21">
        <f t="shared" si="274"/>
        <v>12.673503344835668</v>
      </c>
      <c r="IG25" s="21">
        <f t="shared" si="274"/>
        <v>13.004430642936848</v>
      </c>
      <c r="IH25" s="21">
        <f t="shared" si="274"/>
        <v>12.849899374048118</v>
      </c>
      <c r="II25" s="21">
        <f t="shared" si="274"/>
        <v>12.94741810110945</v>
      </c>
      <c r="IJ25" s="21">
        <f t="shared" si="274"/>
        <v>12.574412889131622</v>
      </c>
      <c r="IK25" s="21">
        <f t="shared" si="274"/>
        <v>12.464374833442351</v>
      </c>
      <c r="IL25" s="21">
        <f t="shared" si="274"/>
        <v>12.791269991745716</v>
      </c>
      <c r="IM25" s="21">
        <f t="shared" si="274"/>
        <v>12.094542355398492</v>
      </c>
      <c r="IN25" s="21">
        <f t="shared" si="274"/>
        <v>11.765424163916085</v>
      </c>
      <c r="IO25" s="21">
        <v>11.834587103672753</v>
      </c>
      <c r="IP25" s="21">
        <v>12.005421840388127</v>
      </c>
      <c r="IQ25" s="21">
        <v>11.791102855620284</v>
      </c>
      <c r="IR25" s="21">
        <v>11.561335033434235</v>
      </c>
      <c r="IS25" s="21">
        <v>12.268489601851124</v>
      </c>
      <c r="IT25" s="21">
        <v>12.294057741041614</v>
      </c>
      <c r="IU25" s="21">
        <v>12.479015789099803</v>
      </c>
      <c r="IV25" s="21">
        <v>12.092600155942524</v>
      </c>
      <c r="IW25" s="21">
        <v>12.300736222009698</v>
      </c>
      <c r="IX25" s="21">
        <v>12.458505725573854</v>
      </c>
      <c r="IY25" s="21">
        <v>12.784174896785252</v>
      </c>
      <c r="IZ25" s="21">
        <v>12.94470594514322</v>
      </c>
      <c r="JA25" s="21">
        <v>12.190568977506407</v>
      </c>
      <c r="JB25" s="21">
        <v>11.699591824467614</v>
      </c>
      <c r="JC25" s="21">
        <v>11.167257229878134</v>
      </c>
      <c r="JD25" s="21">
        <v>11.478245291312522</v>
      </c>
      <c r="JE25" s="21">
        <v>11.50028986667953</v>
      </c>
      <c r="JF25" s="21">
        <v>11.41610978509526</v>
      </c>
      <c r="JG25" s="21">
        <v>11.754899069707825</v>
      </c>
      <c r="JH25" s="21">
        <v>11.079595958159413</v>
      </c>
      <c r="JI25" s="21">
        <v>11.162362867832512</v>
      </c>
      <c r="JJ25" s="21">
        <v>11.15</v>
      </c>
      <c r="JK25" s="21">
        <v>11.362411541757591</v>
      </c>
      <c r="JL25" s="21">
        <v>11.013465315144737</v>
      </c>
      <c r="JM25" s="21">
        <v>10.833370136466016</v>
      </c>
      <c r="JN25" s="21">
        <v>10.920462304365468</v>
      </c>
      <c r="JO25" s="21">
        <v>10.698452747048535</v>
      </c>
      <c r="JP25" s="21">
        <v>10.822012169791433</v>
      </c>
      <c r="JQ25" s="21">
        <v>10.573687510300319</v>
      </c>
      <c r="JR25" s="21">
        <v>10.094222112492165</v>
      </c>
      <c r="JS25" s="21">
        <v>10.329598809911207</v>
      </c>
      <c r="JT25" s="21">
        <v>10.333408200865648</v>
      </c>
      <c r="JU25" s="21">
        <v>10.580575194898909</v>
      </c>
      <c r="JV25" s="21">
        <v>10.927809709473728</v>
      </c>
      <c r="JW25" s="21">
        <v>13.076953031087996</v>
      </c>
      <c r="JX25" s="21">
        <v>12.322574298734933</v>
      </c>
      <c r="JY25" s="21">
        <v>13.185590124402108</v>
      </c>
      <c r="JZ25" s="21">
        <v>12.590352181268264</v>
      </c>
      <c r="KA25" s="21">
        <v>13.208459317719811</v>
      </c>
      <c r="KB25" s="21">
        <v>12.924043040615668</v>
      </c>
      <c r="KC25" s="21">
        <v>13.029725703880789</v>
      </c>
      <c r="KD25" s="21">
        <v>13.060665531399307</v>
      </c>
      <c r="KE25" s="21">
        <v>12.99597891373371</v>
      </c>
      <c r="KF25" s="21">
        <v>12.828166018114445</v>
      </c>
      <c r="KG25" s="21">
        <v>12.845921870335692</v>
      </c>
      <c r="KH25" s="21">
        <v>13.674099828870128</v>
      </c>
      <c r="KI25" s="21">
        <v>14.192582865036796</v>
      </c>
      <c r="KJ25" s="21">
        <v>14.567519461156738</v>
      </c>
      <c r="KK25" s="21">
        <v>14.585404669881269</v>
      </c>
      <c r="KL25" s="21">
        <v>14.667441110913625</v>
      </c>
      <c r="KM25" s="21">
        <v>14.953272609154642</v>
      </c>
      <c r="KN25" s="21">
        <v>14.933241705953588</v>
      </c>
      <c r="KO25" s="21">
        <v>15.508289199084821</v>
      </c>
      <c r="KP25" s="21">
        <v>14.786381341764852</v>
      </c>
      <c r="KQ25" s="21">
        <v>14.857768781601155</v>
      </c>
      <c r="KR25" s="21">
        <v>14.787337239782481</v>
      </c>
      <c r="KS25" s="21">
        <v>14.77429544569056</v>
      </c>
      <c r="KT25" s="21">
        <v>14.784404799359121</v>
      </c>
      <c r="KU25" s="21">
        <v>15.055271789848334</v>
      </c>
      <c r="KV25" s="21">
        <v>14.703792147877905</v>
      </c>
      <c r="KW25" s="21">
        <v>14.64603981926585</v>
      </c>
      <c r="KX25" s="21">
        <v>14.668821671106953</v>
      </c>
      <c r="KY25" s="21">
        <v>14.728082371536534</v>
      </c>
      <c r="KZ25" s="21">
        <v>14.39330444549258</v>
      </c>
      <c r="LA25" s="21">
        <v>14.444697953447264</v>
      </c>
      <c r="LB25" s="21">
        <v>14.999829740865595</v>
      </c>
      <c r="LC25" s="21">
        <v>14.232718183996987</v>
      </c>
      <c r="LD25" s="21">
        <v>14.739277578526014</v>
      </c>
      <c r="LE25" s="21">
        <v>14.578490020024509</v>
      </c>
      <c r="LF25" s="21">
        <v>14.694705770687715</v>
      </c>
      <c r="LG25" s="21">
        <v>14.634674116030331</v>
      </c>
      <c r="LH25" s="21">
        <v>14.586562356650342</v>
      </c>
      <c r="LI25" s="21">
        <v>14.82875955494913</v>
      </c>
      <c r="LJ25" s="21">
        <v>14.681312712066028</v>
      </c>
      <c r="LK25" s="21">
        <v>14.651203151397436</v>
      </c>
      <c r="LL25" s="21">
        <v>14.633617259509737</v>
      </c>
      <c r="LM25" s="21">
        <v>14.668010679391921</v>
      </c>
      <c r="LN25" s="21">
        <v>14.440300580440205</v>
      </c>
      <c r="LO25" s="21">
        <v>14.589867989811067</v>
      </c>
      <c r="LP25" s="21">
        <v>14.202976757727653</v>
      </c>
      <c r="LQ25" s="21">
        <v>14.300909316585816</v>
      </c>
      <c r="LR25" s="21">
        <v>14.437451813853414</v>
      </c>
      <c r="LS25" s="21">
        <v>14.309404526208921</v>
      </c>
      <c r="LT25" s="21">
        <v>14.525905519452417</v>
      </c>
      <c r="LU25" s="21">
        <v>14.414237485498779</v>
      </c>
      <c r="LV25" s="21">
        <v>14.872301805755578</v>
      </c>
      <c r="LW25" s="21">
        <v>14.938936751418364</v>
      </c>
      <c r="LX25" s="21">
        <v>14.669615161684094</v>
      </c>
      <c r="LY25" s="21">
        <v>15.305838647515744</v>
      </c>
      <c r="LZ25" s="21">
        <v>15.13</v>
      </c>
      <c r="MA25" s="21">
        <v>15.319420430764518</v>
      </c>
      <c r="MB25" s="60">
        <v>15.112739881641465</v>
      </c>
      <c r="MC25" s="47">
        <v>15.033609066071236</v>
      </c>
    </row>
    <row r="26" spans="1:341" ht="13.5" customHeight="1" x14ac:dyDescent="0.2">
      <c r="A26" s="14" t="s">
        <v>26</v>
      </c>
      <c r="B26" s="21">
        <f t="shared" si="8"/>
        <v>7.1951219512195115</v>
      </c>
      <c r="C26" s="21">
        <f t="shared" si="9"/>
        <v>6.7003792667509483</v>
      </c>
      <c r="D26" s="21">
        <f t="shared" si="10"/>
        <v>6.4227325807707274</v>
      </c>
      <c r="E26" s="21">
        <v>8.5</v>
      </c>
      <c r="F26" s="21">
        <f>+F16/$F$19*100</f>
        <v>5.9934318555008206</v>
      </c>
      <c r="G26" s="21">
        <f>+G16/$G$19*100</f>
        <v>5.3301511535401751</v>
      </c>
      <c r="H26" s="21">
        <f>+H16/$H$19*100</f>
        <v>4.9606299212598426</v>
      </c>
      <c r="I26" s="21">
        <f>+I16/$I$19*100</f>
        <v>5.5817610062893079</v>
      </c>
      <c r="J26" s="21">
        <f t="shared" si="11"/>
        <v>5.344694035631294</v>
      </c>
      <c r="K26" s="21">
        <f>+K16/$K$19*100</f>
        <v>5.4477611940298507</v>
      </c>
      <c r="L26" s="21">
        <f>+L16/$L$19*100</f>
        <v>6.0785767234988883</v>
      </c>
      <c r="M26" s="21">
        <f>+M16/$M$19*100</f>
        <v>5.9637755853335301</v>
      </c>
      <c r="N26" s="21">
        <f t="shared" si="12"/>
        <v>5.5963369430917949</v>
      </c>
      <c r="O26" s="21">
        <f>+O16/$O$19*100</f>
        <v>5.2200761111510019</v>
      </c>
      <c r="P26" s="21">
        <f t="shared" si="13"/>
        <v>5.7122708039492247</v>
      </c>
      <c r="Q26" s="21">
        <f t="shared" si="14"/>
        <v>5.5661780327172306</v>
      </c>
      <c r="R26" s="21">
        <f>+R16/$R$19*100</f>
        <v>5.5385471750626216</v>
      </c>
      <c r="S26" s="21">
        <f t="shared" si="15"/>
        <v>5.9083707420121456</v>
      </c>
      <c r="T26" s="21">
        <f t="shared" si="16"/>
        <v>5.8518664304926862</v>
      </c>
      <c r="U26" s="21">
        <f t="shared" si="17"/>
        <v>6.1248374512353703</v>
      </c>
      <c r="V26" s="21">
        <f t="shared" si="18"/>
        <v>6.121402474200373</v>
      </c>
      <c r="W26" s="21">
        <f t="shared" si="19"/>
        <v>6.4308472592496253</v>
      </c>
      <c r="X26" s="21">
        <f t="shared" si="20"/>
        <v>6.3437971033488427</v>
      </c>
      <c r="Y26" s="21">
        <f t="shared" si="21"/>
        <v>6.3837994214079083</v>
      </c>
      <c r="Z26" s="21">
        <f t="shared" si="22"/>
        <v>7.3074064899677982</v>
      </c>
      <c r="AA26" s="21">
        <f t="shared" si="23"/>
        <v>6.818319317563069</v>
      </c>
      <c r="AB26" s="21">
        <f t="shared" si="24"/>
        <v>6.9778575703171741</v>
      </c>
      <c r="AC26" s="21">
        <f t="shared" si="202"/>
        <v>6.6815929309212487</v>
      </c>
      <c r="AD26" s="21">
        <f t="shared" si="203"/>
        <v>6.2260058622757501</v>
      </c>
      <c r="AE26" s="21">
        <f t="shared" si="204"/>
        <v>6.4902027803147879</v>
      </c>
      <c r="AF26" s="21">
        <f t="shared" si="205"/>
        <v>6.4362108479755538</v>
      </c>
      <c r="AG26" s="21">
        <f t="shared" si="25"/>
        <v>6.1422866750735601</v>
      </c>
      <c r="AH26" s="21">
        <f t="shared" si="26"/>
        <v>6.1772605192479872</v>
      </c>
      <c r="AI26" s="21">
        <f t="shared" si="27"/>
        <v>5.8988318621491631</v>
      </c>
      <c r="AJ26" s="21">
        <f t="shared" si="28"/>
        <v>6.0997189549286981</v>
      </c>
      <c r="AK26" s="21">
        <f t="shared" si="29"/>
        <v>6.1151800943112278</v>
      </c>
      <c r="AL26" s="21">
        <f t="shared" si="30"/>
        <v>6.3147048721848789</v>
      </c>
      <c r="AM26" s="21">
        <f t="shared" si="206"/>
        <v>6.275639773393241</v>
      </c>
      <c r="AN26" s="21">
        <f t="shared" si="31"/>
        <v>6.5756343211311252</v>
      </c>
      <c r="AO26" s="21">
        <f t="shared" si="32"/>
        <v>5.7961876121647187</v>
      </c>
      <c r="AP26" s="21">
        <f t="shared" si="33"/>
        <v>6.3926940639269416</v>
      </c>
      <c r="AQ26" s="21">
        <f t="shared" si="34"/>
        <v>6.368036443010344</v>
      </c>
      <c r="AR26" s="21">
        <f t="shared" si="35"/>
        <v>5.8367768595041332</v>
      </c>
      <c r="AS26" s="21">
        <f t="shared" si="36"/>
        <v>6.0309278350515463</v>
      </c>
      <c r="AT26" s="21">
        <f t="shared" si="37"/>
        <v>6.0205919017498495</v>
      </c>
      <c r="AU26" s="21">
        <f t="shared" si="207"/>
        <v>5.7718925902002391</v>
      </c>
      <c r="AV26" s="21">
        <f t="shared" si="208"/>
        <v>5.9671983823859813</v>
      </c>
      <c r="AW26" s="21">
        <f t="shared" si="38"/>
        <v>5.7916901836495462</v>
      </c>
      <c r="AX26" s="21">
        <f t="shared" si="39"/>
        <v>6.6692040937156385</v>
      </c>
      <c r="AY26" s="21">
        <f t="shared" si="40"/>
        <v>8.0338955430620054</v>
      </c>
      <c r="AZ26" s="21">
        <f t="shared" si="41"/>
        <v>8.7534005440870555</v>
      </c>
      <c r="BA26" s="21">
        <f t="shared" si="42"/>
        <v>7.961581203365613</v>
      </c>
      <c r="BB26" s="21">
        <f t="shared" si="43"/>
        <v>7.790086069493146</v>
      </c>
      <c r="BC26" s="21">
        <f t="shared" si="44"/>
        <v>8.6638790105123284</v>
      </c>
      <c r="BD26" s="21">
        <f t="shared" si="45"/>
        <v>8.3805513016845321</v>
      </c>
      <c r="BE26" s="21">
        <f t="shared" si="46"/>
        <v>8.7812931961296279</v>
      </c>
      <c r="BF26" s="21">
        <f t="shared" si="47"/>
        <v>8.5783114390032758</v>
      </c>
      <c r="BG26" s="21">
        <f t="shared" si="48"/>
        <v>8.3675449727550948</v>
      </c>
      <c r="BH26" s="21">
        <f t="shared" si="49"/>
        <v>8.3824179060521278</v>
      </c>
      <c r="BI26" s="21">
        <f t="shared" si="50"/>
        <v>8.210018634221198</v>
      </c>
      <c r="BJ26" s="21">
        <f t="shared" si="51"/>
        <v>7.4558558558558561</v>
      </c>
      <c r="BK26" s="21">
        <f t="shared" si="52"/>
        <v>7.7954795444062013</v>
      </c>
      <c r="BL26" s="21">
        <f t="shared" si="53"/>
        <v>8.0832147937411118</v>
      </c>
      <c r="BM26" s="21">
        <f t="shared" si="54"/>
        <v>7.7866534709458524</v>
      </c>
      <c r="BN26" s="21">
        <f t="shared" si="55"/>
        <v>7.8997731783385303</v>
      </c>
      <c r="BO26" s="21">
        <f t="shared" si="56"/>
        <v>7.9520697167755987</v>
      </c>
      <c r="BP26" s="21">
        <f t="shared" si="57"/>
        <v>7.6553841809903656</v>
      </c>
      <c r="BQ26" s="21">
        <f t="shared" si="58"/>
        <v>7.8084765815296828</v>
      </c>
      <c r="BR26" s="21">
        <f t="shared" si="59"/>
        <v>7.8053355564818654</v>
      </c>
      <c r="BS26" s="21">
        <f t="shared" si="60"/>
        <v>7.9154929577464808</v>
      </c>
      <c r="BT26" s="21">
        <f t="shared" si="61"/>
        <v>8.3257823935317514</v>
      </c>
      <c r="BU26" s="21">
        <f t="shared" si="209"/>
        <v>8.2430314182512099</v>
      </c>
      <c r="BV26" s="21">
        <f t="shared" si="62"/>
        <v>7.8771829852847519</v>
      </c>
      <c r="BW26" s="21">
        <f t="shared" si="63"/>
        <v>7.7360083106090123</v>
      </c>
      <c r="BX26" s="21">
        <f t="shared" si="64"/>
        <v>7.8597845312751256</v>
      </c>
      <c r="BY26" s="21">
        <f t="shared" si="65"/>
        <v>7.1606338405317711</v>
      </c>
      <c r="BZ26" s="21">
        <f t="shared" si="66"/>
        <v>7.3281108579632352</v>
      </c>
      <c r="CA26" s="21">
        <f t="shared" si="67"/>
        <v>7.3358597529038425</v>
      </c>
      <c r="CB26" s="21">
        <f t="shared" si="68"/>
        <v>7.4826746581756893</v>
      </c>
      <c r="CC26" s="21">
        <f t="shared" si="69"/>
        <v>10.077843061230578</v>
      </c>
      <c r="CD26" s="21">
        <f t="shared" si="70"/>
        <v>10.154518775827992</v>
      </c>
      <c r="CE26" s="21">
        <f t="shared" si="71"/>
        <v>9.2950642488291138</v>
      </c>
      <c r="CF26" s="21">
        <f t="shared" si="72"/>
        <v>8.4711613640464307</v>
      </c>
      <c r="CG26" s="21">
        <f t="shared" si="73"/>
        <v>7.4368625546381741</v>
      </c>
      <c r="CH26" s="21">
        <f t="shared" si="74"/>
        <v>6.5858561613009696</v>
      </c>
      <c r="CI26" s="21">
        <f t="shared" si="75"/>
        <v>6.6240662406624056</v>
      </c>
      <c r="CJ26" s="21">
        <f t="shared" si="76"/>
        <v>6.4625234039983077</v>
      </c>
      <c r="CK26" s="21">
        <f t="shared" si="77"/>
        <v>7.15503064733144</v>
      </c>
      <c r="CL26" s="21">
        <f t="shared" si="78"/>
        <v>6.4615568790590494</v>
      </c>
      <c r="CM26" s="21">
        <f t="shared" si="79"/>
        <v>6.9849350341847458</v>
      </c>
      <c r="CN26" s="21">
        <f t="shared" si="80"/>
        <v>7.2262752674529249</v>
      </c>
      <c r="CO26" s="21">
        <f t="shared" si="81"/>
        <v>7.1424565339315764</v>
      </c>
      <c r="CP26" s="21">
        <f t="shared" si="82"/>
        <v>6.9199751021623239</v>
      </c>
      <c r="CQ26" s="21">
        <f t="shared" si="210"/>
        <v>6.8913453761121612</v>
      </c>
      <c r="CR26" s="21">
        <f t="shared" si="83"/>
        <v>6.7994579945799449</v>
      </c>
      <c r="CS26" s="21">
        <f t="shared" si="84"/>
        <v>7.3942343691501318</v>
      </c>
      <c r="CT26" s="21">
        <f t="shared" si="85"/>
        <v>7.4520352427744072</v>
      </c>
      <c r="CU26" s="21">
        <f t="shared" si="86"/>
        <v>6.829056111352763</v>
      </c>
      <c r="CV26" s="21">
        <f t="shared" si="87"/>
        <v>7.0168743014475368</v>
      </c>
      <c r="CW26" s="21">
        <f t="shared" si="88"/>
        <v>6.8884196670962794</v>
      </c>
      <c r="CX26" s="21">
        <f t="shared" si="89"/>
        <v>6.894676744059594</v>
      </c>
      <c r="CY26" s="21">
        <f t="shared" si="90"/>
        <v>6.9806198424858206</v>
      </c>
      <c r="CZ26" s="21">
        <f t="shared" si="91"/>
        <v>6.4971227028030434</v>
      </c>
      <c r="DA26" s="21">
        <f t="shared" si="92"/>
        <v>6.3033469556670632</v>
      </c>
      <c r="DB26" s="21">
        <f t="shared" si="93"/>
        <v>6.4358462562055383</v>
      </c>
      <c r="DC26" s="21">
        <f t="shared" si="94"/>
        <v>6.3547185115713152</v>
      </c>
      <c r="DD26" s="21">
        <f t="shared" si="211"/>
        <v>6.3582372610670266</v>
      </c>
      <c r="DE26" s="21">
        <f t="shared" si="95"/>
        <v>6.4265277675885857</v>
      </c>
      <c r="DF26" s="21">
        <f t="shared" si="96"/>
        <v>5.8123397548985016</v>
      </c>
      <c r="DG26" s="21">
        <f t="shared" si="97"/>
        <v>6.216961098811729</v>
      </c>
      <c r="DH26" s="21">
        <f t="shared" si="98"/>
        <v>6.0662694311910466</v>
      </c>
      <c r="DI26" s="21">
        <f t="shared" si="99"/>
        <v>6.4353492877743763</v>
      </c>
      <c r="DJ26" s="21">
        <f t="shared" si="100"/>
        <v>6.5970313358988451</v>
      </c>
      <c r="DK26" s="21">
        <f t="shared" si="101"/>
        <v>7.0317476625911857</v>
      </c>
      <c r="DL26" s="21">
        <f t="shared" si="102"/>
        <v>7.4549138804457948</v>
      </c>
      <c r="DM26" s="21">
        <f t="shared" si="103"/>
        <v>6.9922939665483632</v>
      </c>
      <c r="DN26" s="21">
        <f t="shared" si="104"/>
        <v>6.7830394983840678</v>
      </c>
      <c r="DO26" s="21">
        <f t="shared" si="105"/>
        <v>6.6874238527142262</v>
      </c>
      <c r="DP26" s="21">
        <f t="shared" si="106"/>
        <v>6.7152623031310199</v>
      </c>
      <c r="DQ26" s="21">
        <f t="shared" si="107"/>
        <v>6.4056413948422586</v>
      </c>
      <c r="DR26" s="21">
        <f t="shared" si="108"/>
        <v>6.2579867830150793</v>
      </c>
      <c r="DS26" s="21">
        <f t="shared" si="109"/>
        <v>6.5424757935581219</v>
      </c>
      <c r="DT26" s="21">
        <f t="shared" si="110"/>
        <v>6.5711908513161843</v>
      </c>
      <c r="DU26" s="21">
        <f t="shared" si="111"/>
        <v>6.8698356286095068</v>
      </c>
      <c r="DV26" s="21">
        <f t="shared" si="112"/>
        <v>6.7064600648956292</v>
      </c>
      <c r="DW26" s="21">
        <f t="shared" si="113"/>
        <v>6.5551885258527731</v>
      </c>
      <c r="DX26" s="21">
        <f t="shared" si="114"/>
        <v>6.4807373334929297</v>
      </c>
      <c r="DY26" s="21">
        <f t="shared" si="115"/>
        <v>6.4736290840287865</v>
      </c>
      <c r="DZ26" s="21">
        <f t="shared" si="116"/>
        <v>6.3871590795564286</v>
      </c>
      <c r="EA26" s="21">
        <f t="shared" si="117"/>
        <v>7.76</v>
      </c>
      <c r="EB26" s="21">
        <f t="shared" si="118"/>
        <v>6.094976322151207</v>
      </c>
      <c r="EC26" s="21">
        <f t="shared" si="119"/>
        <v>6.2789856264184447</v>
      </c>
      <c r="ED26" s="21">
        <f t="shared" si="120"/>
        <v>7.9059372586396712</v>
      </c>
      <c r="EE26" s="21">
        <f t="shared" si="121"/>
        <v>7.6971578232612279</v>
      </c>
      <c r="EF26" s="21">
        <f t="shared" si="122"/>
        <v>8.4397197547044644</v>
      </c>
      <c r="EG26" s="21">
        <f t="shared" si="123"/>
        <v>8.2250176951290133</v>
      </c>
      <c r="EH26" s="21">
        <f t="shared" si="124"/>
        <v>8.8292536274308127</v>
      </c>
      <c r="EI26" s="21">
        <f t="shared" si="125"/>
        <v>9.3163707096693216</v>
      </c>
      <c r="EJ26" s="21">
        <f t="shared" si="126"/>
        <v>10.632491355382921</v>
      </c>
      <c r="EK26" s="21">
        <f t="shared" si="127"/>
        <v>10.167517280487994</v>
      </c>
      <c r="EL26" s="21">
        <f t="shared" si="128"/>
        <v>10.905978160281323</v>
      </c>
      <c r="EM26" s="21">
        <f t="shared" si="129"/>
        <v>10.562410066436028</v>
      </c>
      <c r="EN26" s="21">
        <f t="shared" si="130"/>
        <v>10.191808282837487</v>
      </c>
      <c r="EO26" s="21">
        <f t="shared" si="131"/>
        <v>10.146896749550855</v>
      </c>
      <c r="EP26" s="21">
        <f t="shared" si="132"/>
        <v>9.4460216932372401</v>
      </c>
      <c r="EQ26" s="21">
        <f t="shared" si="133"/>
        <v>10.280928133317904</v>
      </c>
      <c r="ER26" s="21">
        <f t="shared" si="134"/>
        <v>10.082952771836522</v>
      </c>
      <c r="ES26" s="21">
        <f t="shared" si="135"/>
        <v>9.8627094690086814</v>
      </c>
      <c r="ET26" s="21">
        <f t="shared" si="136"/>
        <v>10.280065425119803</v>
      </c>
      <c r="EU26" s="21">
        <f t="shared" si="137"/>
        <v>9.9266398158803231</v>
      </c>
      <c r="EV26" s="21">
        <f t="shared" si="138"/>
        <v>9.8265397117625053</v>
      </c>
      <c r="EW26" s="21">
        <f t="shared" si="139"/>
        <v>8.6937753604420287</v>
      </c>
      <c r="EX26" s="21">
        <f t="shared" si="140"/>
        <v>9.6543331498276022</v>
      </c>
      <c r="EY26" s="21">
        <f t="shared" si="141"/>
        <v>9.5279019970575813</v>
      </c>
      <c r="EZ26" s="21">
        <f t="shared" si="142"/>
        <v>9.8188751191611061</v>
      </c>
      <c r="FA26" s="21">
        <f t="shared" si="143"/>
        <v>10.395561337330133</v>
      </c>
      <c r="FB26" s="21">
        <f t="shared" si="144"/>
        <v>10.261866258121257</v>
      </c>
      <c r="FC26" s="21">
        <f t="shared" si="145"/>
        <v>11.291716856798697</v>
      </c>
      <c r="FD26" s="21">
        <f t="shared" si="146"/>
        <v>11.25754354828292</v>
      </c>
      <c r="FE26" s="21">
        <f t="shared" si="147"/>
        <v>11.092654635547172</v>
      </c>
      <c r="FF26" s="21">
        <f t="shared" si="148"/>
        <v>11.33753706100973</v>
      </c>
      <c r="FG26" s="21">
        <f t="shared" si="149"/>
        <v>11.008027554790145</v>
      </c>
      <c r="FH26" s="21">
        <f t="shared" si="150"/>
        <v>9.5023432883000503</v>
      </c>
      <c r="FI26" s="21">
        <f t="shared" si="151"/>
        <v>9.3852106033056728</v>
      </c>
      <c r="FJ26" s="21">
        <f t="shared" si="152"/>
        <v>9.3472335786317799</v>
      </c>
      <c r="FK26" s="21">
        <f t="shared" si="153"/>
        <v>9.4191888081256092</v>
      </c>
      <c r="FL26" s="21">
        <f t="shared" si="154"/>
        <v>11.045962052195355</v>
      </c>
      <c r="FM26" s="21">
        <f t="shared" si="155"/>
        <v>11.006103833756256</v>
      </c>
      <c r="FN26" s="21">
        <f t="shared" si="156"/>
        <v>10.865539289238548</v>
      </c>
      <c r="FO26" s="21">
        <f t="shared" si="157"/>
        <v>10.703851581684434</v>
      </c>
      <c r="FP26" s="21">
        <f t="shared" si="158"/>
        <v>10.5704539632461</v>
      </c>
      <c r="FQ26" s="21">
        <f t="shared" si="159"/>
        <v>10.672241617276935</v>
      </c>
      <c r="FR26" s="21">
        <f t="shared" si="160"/>
        <v>11.060072277047761</v>
      </c>
      <c r="FS26" s="21">
        <f t="shared" si="161"/>
        <v>11.029313879496259</v>
      </c>
      <c r="FT26" s="21">
        <f t="shared" si="162"/>
        <v>10.815386556742659</v>
      </c>
      <c r="FU26" s="21">
        <f t="shared" si="163"/>
        <v>10.736120344661272</v>
      </c>
      <c r="FV26" s="21">
        <f t="shared" si="164"/>
        <v>10.72475695694666</v>
      </c>
      <c r="FW26" s="21">
        <f t="shared" si="165"/>
        <v>10.699820703488715</v>
      </c>
      <c r="FX26" s="21">
        <f t="shared" si="166"/>
        <v>10.740679073222587</v>
      </c>
      <c r="FY26" s="21">
        <f t="shared" si="167"/>
        <v>10.68689372270798</v>
      </c>
      <c r="FZ26" s="21">
        <f t="shared" si="168"/>
        <v>10.626549755198711</v>
      </c>
      <c r="GA26" s="21">
        <f t="shared" si="169"/>
        <v>10.349770678798418</v>
      </c>
      <c r="GB26" s="21">
        <f t="shared" si="170"/>
        <v>10.263868424601933</v>
      </c>
      <c r="GC26" s="21">
        <f t="shared" si="171"/>
        <v>10.335833187494208</v>
      </c>
      <c r="GD26" s="21">
        <f t="shared" si="172"/>
        <v>10.09877157408873</v>
      </c>
      <c r="GE26" s="21">
        <f t="shared" si="173"/>
        <v>9.9704871536073405</v>
      </c>
      <c r="GF26" s="21">
        <f t="shared" si="174"/>
        <v>10.060910843057053</v>
      </c>
      <c r="GG26" s="21">
        <f t="shared" si="175"/>
        <v>10.163121951219514</v>
      </c>
      <c r="GH26" s="21">
        <f t="shared" si="176"/>
        <v>10.147719974309569</v>
      </c>
      <c r="GI26" s="21">
        <f t="shared" si="177"/>
        <v>10.034933446559497</v>
      </c>
      <c r="GJ26" s="21">
        <f t="shared" si="178"/>
        <v>9.9499327066477505</v>
      </c>
      <c r="GK26" s="21">
        <f t="shared" si="179"/>
        <v>9.8578798855807168</v>
      </c>
      <c r="GL26" s="21">
        <f t="shared" si="180"/>
        <v>10.091348485085483</v>
      </c>
      <c r="GM26" s="21">
        <f t="shared" si="181"/>
        <v>9.9121349578352849</v>
      </c>
      <c r="GN26" s="21">
        <f t="shared" si="182"/>
        <v>9.0000463442139278</v>
      </c>
      <c r="GO26" s="21">
        <f t="shared" si="183"/>
        <v>9.0304280690157341</v>
      </c>
      <c r="GP26" s="21">
        <f t="shared" si="184"/>
        <v>8.8116584058993954</v>
      </c>
      <c r="GQ26" s="21">
        <f t="shared" si="185"/>
        <v>8.4480376737688356</v>
      </c>
      <c r="GR26" s="21">
        <f t="shared" si="186"/>
        <v>8.3764595774438675</v>
      </c>
      <c r="GS26" s="21">
        <f t="shared" si="187"/>
        <v>8.518608039158968</v>
      </c>
      <c r="GT26" s="21">
        <f t="shared" si="188"/>
        <v>8.6491085739161395</v>
      </c>
      <c r="GU26" s="21">
        <f t="shared" si="189"/>
        <v>7.5003743836041377</v>
      </c>
      <c r="GV26" s="21">
        <f t="shared" si="212"/>
        <v>7.1330156077067279</v>
      </c>
      <c r="GW26" s="21">
        <f t="shared" si="213"/>
        <v>7.5299732231698409</v>
      </c>
      <c r="GX26" s="21">
        <f t="shared" si="214"/>
        <v>7.5020439107309596</v>
      </c>
      <c r="GY26" s="21">
        <f t="shared" si="215"/>
        <v>7.6570783892956324</v>
      </c>
      <c r="GZ26" s="21">
        <f t="shared" si="216"/>
        <v>6.9906639004149369</v>
      </c>
      <c r="HA26" s="21">
        <f t="shared" si="217"/>
        <v>7.3744744098215644</v>
      </c>
      <c r="HB26" s="21">
        <f t="shared" si="218"/>
        <v>8.121233374896093</v>
      </c>
      <c r="HC26" s="21">
        <f t="shared" si="219"/>
        <v>7.8479602186467963</v>
      </c>
      <c r="HD26" s="21">
        <f t="shared" si="220"/>
        <v>8.3264495652151265</v>
      </c>
      <c r="HE26" s="21">
        <f t="shared" si="221"/>
        <v>9.1576386893626101</v>
      </c>
      <c r="HF26" s="21">
        <f t="shared" si="221"/>
        <v>7.4395785058706254</v>
      </c>
      <c r="HG26" s="21">
        <f t="shared" ref="HG26:HH26" si="275">HG16/HG$19*100</f>
        <v>9.0258596455936484</v>
      </c>
      <c r="HH26" s="21">
        <f t="shared" si="275"/>
        <v>7.5675832719638541</v>
      </c>
      <c r="HI26" s="21">
        <f t="shared" ref="HI26:HJ26" si="276">HI16/HI$19*100</f>
        <v>9.6667259666099561</v>
      </c>
      <c r="HJ26" s="21">
        <f t="shared" si="276"/>
        <v>7.2201366782943257</v>
      </c>
      <c r="HK26" s="21">
        <f t="shared" ref="HK26:HL26" si="277">HK16/HK$19*100</f>
        <v>6.9676128368189385</v>
      </c>
      <c r="HL26" s="21">
        <f t="shared" si="277"/>
        <v>6.9167354742868792</v>
      </c>
      <c r="HM26" s="21">
        <f t="shared" ref="HM26:HN26" si="278">HM16/HM$19*100</f>
        <v>6.581653204435117</v>
      </c>
      <c r="HN26" s="21">
        <f t="shared" si="278"/>
        <v>6.2073472263096789</v>
      </c>
      <c r="HO26" s="21">
        <f t="shared" ref="HO26:HP26" si="279">HO16/HO$19*100</f>
        <v>6.3534211789124706</v>
      </c>
      <c r="HP26" s="21">
        <f t="shared" si="279"/>
        <v>6.340791586607633</v>
      </c>
      <c r="HQ26" s="21">
        <f t="shared" ref="HQ26:HS26" si="280">HQ16/HQ$19*100</f>
        <v>6.3117724136190168</v>
      </c>
      <c r="HR26" s="21">
        <f t="shared" si="280"/>
        <v>6.4316233432463203</v>
      </c>
      <c r="HS26" s="21">
        <f t="shared" si="280"/>
        <v>6.724494649776247</v>
      </c>
      <c r="HT26" s="21">
        <f t="shared" ref="HT26:HU26" si="281">HT16/HT$19*100</f>
        <v>6.8145071317004504</v>
      </c>
      <c r="HU26" s="21">
        <f t="shared" si="281"/>
        <v>6.7617204739111241</v>
      </c>
      <c r="HV26" s="21">
        <f t="shared" ref="HV26:HX26" si="282">HV16/HV$19*100</f>
        <v>6.89182334104816</v>
      </c>
      <c r="HW26" s="21">
        <f t="shared" si="282"/>
        <v>7.0037776772797127</v>
      </c>
      <c r="HX26" s="21">
        <f t="shared" si="282"/>
        <v>7.3584873940161515</v>
      </c>
      <c r="HY26" s="21">
        <f t="shared" ref="HY26:HZ26" si="283">HY16/HY$19*100</f>
        <v>7.3946960325570563</v>
      </c>
      <c r="HZ26" s="21">
        <f t="shared" si="283"/>
        <v>7.4852157967237849</v>
      </c>
      <c r="IA26" s="21">
        <f t="shared" ref="IA26:IB26" si="284">IA16/IA$19*100</f>
        <v>8.5910900542234874</v>
      </c>
      <c r="IB26" s="21">
        <f t="shared" si="284"/>
        <v>8.4171777612603442</v>
      </c>
      <c r="IC26" s="21">
        <f t="shared" ref="IC26" si="285">IC16/IC$19*100</f>
        <v>8.4624893518856261</v>
      </c>
      <c r="ID26" s="21">
        <f t="shared" ref="ID26" si="286">ID16/ID$19*100</f>
        <v>6.7007243365679976</v>
      </c>
      <c r="IE26" s="21">
        <f t="shared" ref="IE26:IN26" si="287">IE16/IE$19*100</f>
        <v>5.3967413559896915</v>
      </c>
      <c r="IF26" s="21">
        <f t="shared" si="287"/>
        <v>5.4391149018445395</v>
      </c>
      <c r="IG26" s="21">
        <f t="shared" si="287"/>
        <v>5.1950111140030453</v>
      </c>
      <c r="IH26" s="21">
        <f t="shared" si="287"/>
        <v>5.0814371625364272</v>
      </c>
      <c r="II26" s="21">
        <f t="shared" si="287"/>
        <v>5.2274781117261107</v>
      </c>
      <c r="IJ26" s="21">
        <f t="shared" si="287"/>
        <v>5.6039829913396275</v>
      </c>
      <c r="IK26" s="21">
        <f t="shared" si="287"/>
        <v>4.9613101727354207</v>
      </c>
      <c r="IL26" s="21">
        <f t="shared" si="287"/>
        <v>4.9171411444538284</v>
      </c>
      <c r="IM26" s="21">
        <f t="shared" si="287"/>
        <v>4.9409467772641529</v>
      </c>
      <c r="IN26" s="21">
        <f t="shared" si="287"/>
        <v>4.9058964847133266</v>
      </c>
      <c r="IO26" s="21">
        <v>7.3536103404257318</v>
      </c>
      <c r="IP26" s="21">
        <v>7.3021950047617814</v>
      </c>
      <c r="IQ26" s="21">
        <v>7.3270995432004344</v>
      </c>
      <c r="IR26" s="21">
        <v>7.3507626120557905</v>
      </c>
      <c r="IS26" s="21">
        <v>7.162912980725805</v>
      </c>
      <c r="IT26" s="21">
        <v>6.9869976079388021</v>
      </c>
      <c r="IU26" s="21">
        <v>6.9359126309059587</v>
      </c>
      <c r="IV26" s="21">
        <v>6.8893179371031801</v>
      </c>
      <c r="IW26" s="21">
        <v>6.7842584680621503</v>
      </c>
      <c r="IX26" s="21">
        <v>6.6556674842244021</v>
      </c>
      <c r="IY26" s="21">
        <v>6.6063067282216643</v>
      </c>
      <c r="IZ26" s="21">
        <v>6.5764278577989677</v>
      </c>
      <c r="JA26" s="21">
        <v>6.5255223653043091</v>
      </c>
      <c r="JB26" s="21">
        <v>6.376404336090193</v>
      </c>
      <c r="JC26" s="21">
        <v>6.1629355793443805</v>
      </c>
      <c r="JD26" s="21">
        <v>6.147058063038604</v>
      </c>
      <c r="JE26" s="21">
        <v>6.1059483190917945</v>
      </c>
      <c r="JF26" s="21">
        <v>5.9713995363402974</v>
      </c>
      <c r="JG26" s="21">
        <v>5.9877867220712915</v>
      </c>
      <c r="JH26" s="21">
        <v>5.9480085899778858</v>
      </c>
      <c r="JI26" s="21">
        <v>6.0871801373367251</v>
      </c>
      <c r="JJ26" s="21">
        <v>6.22</v>
      </c>
      <c r="JK26" s="21">
        <v>6.3548578042035881</v>
      </c>
      <c r="JL26" s="21">
        <v>6.2930313251314391</v>
      </c>
      <c r="JM26" s="21">
        <v>6.2880360376275215</v>
      </c>
      <c r="JN26" s="21">
        <v>6.2361545311918718</v>
      </c>
      <c r="JO26" s="21">
        <v>6.1331720383034014</v>
      </c>
      <c r="JP26" s="21">
        <v>6.4371652271009365</v>
      </c>
      <c r="JQ26" s="21">
        <v>6.9757910863971233</v>
      </c>
      <c r="JR26" s="21">
        <v>7.4232382539547821</v>
      </c>
      <c r="JS26" s="21">
        <v>7.3142282384065656</v>
      </c>
      <c r="JT26" s="21">
        <v>7.2031572707913618</v>
      </c>
      <c r="JU26" s="21">
        <v>7.2346878375841053</v>
      </c>
      <c r="JV26" s="21">
        <v>7.0029993222931424</v>
      </c>
      <c r="JW26" s="21">
        <v>6.459960788695768</v>
      </c>
      <c r="JX26" s="21">
        <v>6.4890869095491439</v>
      </c>
      <c r="JY26" s="21">
        <v>6.7719401968648345</v>
      </c>
      <c r="JZ26" s="21">
        <v>6.8488234992566763</v>
      </c>
      <c r="KA26" s="21">
        <v>7.1029570030236258</v>
      </c>
      <c r="KB26" s="21">
        <v>7.3259616855340282</v>
      </c>
      <c r="KC26" s="21">
        <v>7.3354857776010096</v>
      </c>
      <c r="KD26" s="21">
        <v>7.2839534455534078</v>
      </c>
      <c r="KE26" s="21">
        <v>7.1880708897622396</v>
      </c>
      <c r="KF26" s="21">
        <v>6.8584186580455659</v>
      </c>
      <c r="KG26" s="21">
        <v>6.8211654318977448</v>
      </c>
      <c r="KH26" s="21">
        <v>6.7741806849776491</v>
      </c>
      <c r="KI26" s="21">
        <v>6.744493429636135</v>
      </c>
      <c r="KJ26" s="21">
        <v>6.511901098732964</v>
      </c>
      <c r="KK26" s="21">
        <v>6.4706291546910908</v>
      </c>
      <c r="KL26" s="21">
        <v>6.4009007591651317</v>
      </c>
      <c r="KM26" s="21">
        <v>6.3718092737460399</v>
      </c>
      <c r="KN26" s="21">
        <v>6.2758017816809231</v>
      </c>
      <c r="KO26" s="21">
        <v>6.1923616763979741</v>
      </c>
      <c r="KP26" s="21">
        <v>6.1050450771787306</v>
      </c>
      <c r="KQ26" s="21">
        <v>6.0989912620469644</v>
      </c>
      <c r="KR26" s="21">
        <v>5.8886898227700604</v>
      </c>
      <c r="KS26" s="21">
        <v>5.828141954025396</v>
      </c>
      <c r="KT26" s="21">
        <v>5.8374123582276471</v>
      </c>
      <c r="KU26" s="21">
        <v>5.7020187501738695</v>
      </c>
      <c r="KV26" s="21">
        <v>5.7224275663748738</v>
      </c>
      <c r="KW26" s="21">
        <v>5.6821317719093951</v>
      </c>
      <c r="KX26" s="21">
        <v>5.5404891086371419</v>
      </c>
      <c r="KY26" s="21">
        <v>5.5477464270759995</v>
      </c>
      <c r="KZ26" s="21">
        <v>5.5297197517500676</v>
      </c>
      <c r="LA26" s="21">
        <v>5.4525545649856193</v>
      </c>
      <c r="LB26" s="21">
        <v>5.4189226001974999</v>
      </c>
      <c r="LC26" s="21">
        <v>5.418478446947649</v>
      </c>
      <c r="LD26" s="21">
        <v>5.4380012626359182</v>
      </c>
      <c r="LE26" s="21">
        <v>5.3613291822723781</v>
      </c>
      <c r="LF26" s="21">
        <v>5.3764038506595346</v>
      </c>
      <c r="LG26" s="21">
        <v>5.3847283598084683</v>
      </c>
      <c r="LH26" s="21">
        <v>5.4436109286399086</v>
      </c>
      <c r="LI26" s="21">
        <v>4.134897675112315</v>
      </c>
      <c r="LJ26" s="21">
        <v>5.387638714502768</v>
      </c>
      <c r="LK26" s="21">
        <v>5.3427145144202441</v>
      </c>
      <c r="LL26" s="21">
        <v>5.3810307553339118</v>
      </c>
      <c r="LM26" s="21">
        <v>5.3333370551644661</v>
      </c>
      <c r="LN26" s="21">
        <v>5.283220502362707</v>
      </c>
      <c r="LO26" s="21">
        <v>5.2631121778035057</v>
      </c>
      <c r="LP26" s="21">
        <v>5.2153909509598817</v>
      </c>
      <c r="LQ26" s="21">
        <v>5.2418439346649004</v>
      </c>
      <c r="LR26" s="21">
        <v>5.2900948684376639</v>
      </c>
      <c r="LS26" s="21">
        <v>5.3189332951227319</v>
      </c>
      <c r="LT26" s="21">
        <v>5.3080501595134084</v>
      </c>
      <c r="LU26" s="21">
        <v>5.9209308590372496</v>
      </c>
      <c r="LV26" s="21">
        <v>6.3512488602179857</v>
      </c>
      <c r="LW26" s="21">
        <v>6.2924143727673885</v>
      </c>
      <c r="LX26" s="21">
        <v>6.3817428513701691</v>
      </c>
      <c r="LY26" s="21">
        <v>6.3053353729198545</v>
      </c>
      <c r="LZ26" s="21">
        <v>6.74</v>
      </c>
      <c r="MA26" s="21">
        <v>6.5616369862929531</v>
      </c>
      <c r="MB26" s="60">
        <v>6.5394513420525255</v>
      </c>
      <c r="MC26" s="47">
        <v>6.5973229291239726</v>
      </c>
    </row>
    <row r="27" spans="1:341" ht="13.5" customHeight="1" x14ac:dyDescent="0.2">
      <c r="A27" s="14" t="s">
        <v>21</v>
      </c>
      <c r="B27" s="21">
        <f t="shared" si="8"/>
        <v>9.9999999999999982</v>
      </c>
      <c r="C27" s="21">
        <f t="shared" si="9"/>
        <v>7.9646017699115044</v>
      </c>
      <c r="D27" s="21">
        <f t="shared" si="10"/>
        <v>6.130790190735695</v>
      </c>
      <c r="E27" s="21">
        <v>13.2</v>
      </c>
      <c r="F27" s="21">
        <f>+F17/$F$19*100</f>
        <v>10.180623973727421</v>
      </c>
      <c r="G27" s="21">
        <f>+G17/$G$19*100</f>
        <v>11.376292760540972</v>
      </c>
      <c r="H27" s="21">
        <f>+H17/$H$19*100</f>
        <v>12.598425196850393</v>
      </c>
      <c r="I27" s="21">
        <f>+I17/$I$19*100</f>
        <v>12.342767295597485</v>
      </c>
      <c r="J27" s="21">
        <f t="shared" si="11"/>
        <v>12.470952749806354</v>
      </c>
      <c r="K27" s="21">
        <f>+K17/$K$19*100</f>
        <v>12.686567164179104</v>
      </c>
      <c r="L27" s="21">
        <f>+L17/$L$19*100</f>
        <v>12.527798369162344</v>
      </c>
      <c r="M27" s="21">
        <f>+M17/$M$19*100</f>
        <v>12.295685466058018</v>
      </c>
      <c r="N27" s="21">
        <f t="shared" si="12"/>
        <v>12.137509993458826</v>
      </c>
      <c r="O27" s="21">
        <f>+O17/$O$19*100</f>
        <v>11.761326918934445</v>
      </c>
      <c r="P27" s="21">
        <f t="shared" si="13"/>
        <v>11.424541607898449</v>
      </c>
      <c r="Q27" s="21">
        <f t="shared" si="14"/>
        <v>11.62099001487147</v>
      </c>
      <c r="R27" s="21">
        <f>+R17/$R$19*100</f>
        <v>11.55719454494851</v>
      </c>
      <c r="S27" s="21">
        <f t="shared" si="15"/>
        <v>11.235806707156058</v>
      </c>
      <c r="T27" s="21">
        <f t="shared" si="16"/>
        <v>10.844321983861446</v>
      </c>
      <c r="U27" s="21">
        <f t="shared" si="17"/>
        <v>11.293888166449936</v>
      </c>
      <c r="V27" s="21">
        <f t="shared" si="18"/>
        <v>10.992885071469777</v>
      </c>
      <c r="W27" s="21">
        <f t="shared" si="19"/>
        <v>10.488328239807528</v>
      </c>
      <c r="X27" s="21">
        <f t="shared" si="20"/>
        <v>10.098957992004719</v>
      </c>
      <c r="Y27" s="21">
        <f t="shared" si="21"/>
        <v>10.928961748633881</v>
      </c>
      <c r="Z27" s="21">
        <f t="shared" si="22"/>
        <v>10.391379737428784</v>
      </c>
      <c r="AA27" s="21">
        <f t="shared" si="23"/>
        <v>11.452598463306913</v>
      </c>
      <c r="AB27" s="21">
        <f t="shared" si="24"/>
        <v>10.885697187312985</v>
      </c>
      <c r="AC27" s="21">
        <f t="shared" si="202"/>
        <v>12.951818018986208</v>
      </c>
      <c r="AD27" s="21">
        <f t="shared" si="203"/>
        <v>11.610780758733164</v>
      </c>
      <c r="AE27" s="21">
        <f t="shared" si="204"/>
        <v>11.833987975502749</v>
      </c>
      <c r="AF27" s="21">
        <f t="shared" si="205"/>
        <v>11.562261268143621</v>
      </c>
      <c r="AG27" s="21">
        <f t="shared" si="25"/>
        <v>12.279319041614125</v>
      </c>
      <c r="AH27" s="21">
        <f t="shared" si="26"/>
        <v>12.291326557480648</v>
      </c>
      <c r="AI27" s="21">
        <f t="shared" si="27"/>
        <v>12.96580157513611</v>
      </c>
      <c r="AJ27" s="21">
        <f t="shared" si="28"/>
        <v>11.866347454980742</v>
      </c>
      <c r="AK27" s="21">
        <f t="shared" si="29"/>
        <v>11.277214808869271</v>
      </c>
      <c r="AL27" s="21">
        <f t="shared" si="30"/>
        <v>10.799273833472352</v>
      </c>
      <c r="AM27" s="21">
        <f t="shared" si="206"/>
        <v>10.666145731588202</v>
      </c>
      <c r="AN27" s="21">
        <f t="shared" si="31"/>
        <v>10.347666085609141</v>
      </c>
      <c r="AO27" s="21">
        <f t="shared" si="32"/>
        <v>11.543871562302956</v>
      </c>
      <c r="AP27" s="21">
        <f t="shared" si="33"/>
        <v>11.694304253785148</v>
      </c>
      <c r="AQ27" s="21">
        <f t="shared" si="34"/>
        <v>11.269811141691182</v>
      </c>
      <c r="AR27" s="21">
        <f t="shared" si="35"/>
        <v>11.260330578512399</v>
      </c>
      <c r="AS27" s="21">
        <f t="shared" si="36"/>
        <v>11.237113402061857</v>
      </c>
      <c r="AT27" s="21">
        <f t="shared" si="37"/>
        <v>10.448312479800544</v>
      </c>
      <c r="AU27" s="21">
        <f t="shared" si="207"/>
        <v>10.782504383131863</v>
      </c>
      <c r="AV27" s="21">
        <f t="shared" si="208"/>
        <v>10.797573578971019</v>
      </c>
      <c r="AW27" s="21">
        <f t="shared" si="38"/>
        <v>10.745452177310815</v>
      </c>
      <c r="AX27" s="21">
        <f t="shared" si="39"/>
        <v>10.196227691787195</v>
      </c>
      <c r="AY27" s="21">
        <f t="shared" si="40"/>
        <v>9.6675629430457111</v>
      </c>
      <c r="AZ27" s="21">
        <f t="shared" si="41"/>
        <v>9.5855336853896631</v>
      </c>
      <c r="BA27" s="21">
        <f t="shared" si="42"/>
        <v>9.5729480869979362</v>
      </c>
      <c r="BB27" s="21">
        <f t="shared" si="43"/>
        <v>9.8222824354478799</v>
      </c>
      <c r="BC27" s="21">
        <f t="shared" si="44"/>
        <v>9.8323498378209369</v>
      </c>
      <c r="BD27" s="21">
        <f t="shared" si="45"/>
        <v>9.8430321592649328</v>
      </c>
      <c r="BE27" s="21">
        <f t="shared" si="46"/>
        <v>9.9792658577791418</v>
      </c>
      <c r="BF27" s="21">
        <f t="shared" si="47"/>
        <v>9.8129258102156829</v>
      </c>
      <c r="BG27" s="21">
        <f t="shared" si="48"/>
        <v>10.039561095767709</v>
      </c>
      <c r="BH27" s="21">
        <f t="shared" si="49"/>
        <v>9.1150051538801353</v>
      </c>
      <c r="BI27" s="21">
        <f t="shared" si="50"/>
        <v>9.1088457744163094</v>
      </c>
      <c r="BJ27" s="21">
        <f t="shared" si="51"/>
        <v>9.3045045045045036</v>
      </c>
      <c r="BK27" s="21">
        <f t="shared" si="52"/>
        <v>9.3886385409644131</v>
      </c>
      <c r="BL27" s="21">
        <f t="shared" si="53"/>
        <v>9.9182076813655797</v>
      </c>
      <c r="BM27" s="21">
        <f t="shared" si="54"/>
        <v>10.639049908101232</v>
      </c>
      <c r="BN27" s="21">
        <f t="shared" si="55"/>
        <v>10.756308477459598</v>
      </c>
      <c r="BO27" s="21">
        <f t="shared" si="56"/>
        <v>11.061915805748823</v>
      </c>
      <c r="BP27" s="21">
        <f t="shared" si="57"/>
        <v>10.863657219496702</v>
      </c>
      <c r="BQ27" s="21">
        <f t="shared" si="58"/>
        <v>10.849745980931171</v>
      </c>
      <c r="BR27" s="21">
        <f t="shared" si="59"/>
        <v>10.480061136584688</v>
      </c>
      <c r="BS27" s="21">
        <f t="shared" si="60"/>
        <v>11.5</v>
      </c>
      <c r="BT27" s="21">
        <f t="shared" si="61"/>
        <v>11.46581166794452</v>
      </c>
      <c r="BU27" s="21">
        <f t="shared" si="209"/>
        <v>11.947113746336809</v>
      </c>
      <c r="BV27" s="21">
        <f t="shared" si="62"/>
        <v>11.976670130392518</v>
      </c>
      <c r="BW27" s="21">
        <f t="shared" si="63"/>
        <v>11.771198545643424</v>
      </c>
      <c r="BX27" s="21">
        <f t="shared" si="64"/>
        <v>11.992281717317898</v>
      </c>
      <c r="BY27" s="21">
        <f t="shared" si="65"/>
        <v>12.42163626626343</v>
      </c>
      <c r="BZ27" s="21">
        <f t="shared" si="66"/>
        <v>14.472082644112232</v>
      </c>
      <c r="CA27" s="21">
        <f t="shared" si="67"/>
        <v>12.570477863018761</v>
      </c>
      <c r="CB27" s="21">
        <f t="shared" si="68"/>
        <v>13.242180183554975</v>
      </c>
      <c r="CC27" s="21">
        <f t="shared" si="69"/>
        <v>12.717349160428288</v>
      </c>
      <c r="CD27" s="21">
        <f t="shared" si="70"/>
        <v>13.101155896268789</v>
      </c>
      <c r="CE27" s="21">
        <f t="shared" si="71"/>
        <v>13.330130899483612</v>
      </c>
      <c r="CF27" s="21">
        <f t="shared" si="72"/>
        <v>13.499127924460213</v>
      </c>
      <c r="CG27" s="21">
        <f t="shared" si="73"/>
        <v>13.525983487129675</v>
      </c>
      <c r="CH27" s="21">
        <f t="shared" si="74"/>
        <v>13.993819196495547</v>
      </c>
      <c r="CI27" s="21">
        <f t="shared" si="75"/>
        <v>13.962139621396213</v>
      </c>
      <c r="CJ27" s="21">
        <f t="shared" si="76"/>
        <v>14.492359727003684</v>
      </c>
      <c r="CK27" s="21">
        <f t="shared" si="77"/>
        <v>13.813724024517867</v>
      </c>
      <c r="CL27" s="21">
        <f t="shared" si="78"/>
        <v>14.572172507706583</v>
      </c>
      <c r="CM27" s="21">
        <f t="shared" si="79"/>
        <v>14.49669991416817</v>
      </c>
      <c r="CN27" s="21">
        <f t="shared" si="80"/>
        <v>15.130194065572825</v>
      </c>
      <c r="CO27" s="21">
        <f t="shared" si="81"/>
        <v>15.515984296130119</v>
      </c>
      <c r="CP27" s="21">
        <f t="shared" si="82"/>
        <v>19.060377256366543</v>
      </c>
      <c r="CQ27" s="21">
        <f t="shared" si="210"/>
        <v>18.843354003774607</v>
      </c>
      <c r="CR27" s="21">
        <f t="shared" si="83"/>
        <v>19.119241192411923</v>
      </c>
      <c r="CS27" s="21">
        <f t="shared" si="84"/>
        <v>19.19291865005081</v>
      </c>
      <c r="CT27" s="21">
        <f t="shared" si="85"/>
        <v>15.439299536134824</v>
      </c>
      <c r="CU27" s="21">
        <f t="shared" si="86"/>
        <v>16.053175293605914</v>
      </c>
      <c r="CV27" s="21">
        <f t="shared" si="87"/>
        <v>15.672109696589704</v>
      </c>
      <c r="CW27" s="21">
        <f t="shared" si="88"/>
        <v>15.01631612142485</v>
      </c>
      <c r="CX27" s="21">
        <f t="shared" si="89"/>
        <v>14.645750638899461</v>
      </c>
      <c r="CY27" s="21">
        <f t="shared" si="90"/>
        <v>15.915383168024084</v>
      </c>
      <c r="CZ27" s="21">
        <f t="shared" si="91"/>
        <v>15.529449203108012</v>
      </c>
      <c r="DA27" s="21">
        <f t="shared" si="92"/>
        <v>15.146655630851999</v>
      </c>
      <c r="DB27" s="21">
        <f t="shared" si="93"/>
        <v>16.08065919443165</v>
      </c>
      <c r="DC27" s="21">
        <f t="shared" si="94"/>
        <v>15.58135408481407</v>
      </c>
      <c r="DD27" s="21">
        <f t="shared" si="211"/>
        <v>15.359085691470778</v>
      </c>
      <c r="DE27" s="21">
        <f t="shared" si="95"/>
        <v>15.039248771183331</v>
      </c>
      <c r="DF27" s="21">
        <f t="shared" si="96"/>
        <v>8.893750147013856</v>
      </c>
      <c r="DG27" s="21">
        <f t="shared" si="97"/>
        <v>8.2546423891926075</v>
      </c>
      <c r="DH27" s="21">
        <f t="shared" si="98"/>
        <v>8.1198742331962794</v>
      </c>
      <c r="DI27" s="21">
        <f t="shared" si="99"/>
        <v>8.0051077695339163</v>
      </c>
      <c r="DJ27" s="21">
        <f t="shared" si="100"/>
        <v>7.9798705966930257</v>
      </c>
      <c r="DK27" s="21">
        <f t="shared" si="101"/>
        <v>7.3173738826672148</v>
      </c>
      <c r="DL27" s="21">
        <f t="shared" si="102"/>
        <v>7.1428571428571423</v>
      </c>
      <c r="DM27" s="21">
        <f t="shared" si="103"/>
        <v>7.3295554814800292</v>
      </c>
      <c r="DN27" s="21">
        <f t="shared" si="104"/>
        <v>6.8817370773905138</v>
      </c>
      <c r="DO27" s="21">
        <f t="shared" si="105"/>
        <v>6.9485002610764086</v>
      </c>
      <c r="DP27" s="21">
        <f t="shared" si="106"/>
        <v>7.0551799675189795</v>
      </c>
      <c r="DQ27" s="21">
        <f t="shared" si="107"/>
        <v>6.9539052260434548</v>
      </c>
      <c r="DR27" s="21">
        <f t="shared" si="108"/>
        <v>6.8896272226076167</v>
      </c>
      <c r="DS27" s="21">
        <f t="shared" si="109"/>
        <v>7.1263046329063897</v>
      </c>
      <c r="DT27" s="21">
        <f t="shared" si="110"/>
        <v>7.256279983713644</v>
      </c>
      <c r="DU27" s="21">
        <f t="shared" si="111"/>
        <v>7.1737005775211014</v>
      </c>
      <c r="DV27" s="21">
        <f t="shared" si="112"/>
        <v>6.8001596363068488</v>
      </c>
      <c r="DW27" s="21">
        <f t="shared" si="113"/>
        <v>6.7691307101168983</v>
      </c>
      <c r="DX27" s="21">
        <f t="shared" si="114"/>
        <v>7.0210837707973539</v>
      </c>
      <c r="DY27" s="21">
        <f t="shared" si="115"/>
        <v>6.8858330236172591</v>
      </c>
      <c r="DZ27" s="21">
        <f t="shared" si="116"/>
        <v>6.8067534716440763</v>
      </c>
      <c r="EA27" s="21">
        <f t="shared" si="117"/>
        <v>6.7333333333333325</v>
      </c>
      <c r="EB27" s="21">
        <f t="shared" si="118"/>
        <v>7.6166506606616542</v>
      </c>
      <c r="EC27" s="21">
        <f t="shared" si="119"/>
        <v>7.6127355853040815</v>
      </c>
      <c r="ED27" s="21">
        <f t="shared" si="120"/>
        <v>8.2723941301168384</v>
      </c>
      <c r="EE27" s="21">
        <f t="shared" si="121"/>
        <v>7.5193196882982498</v>
      </c>
      <c r="EF27" s="21">
        <f t="shared" si="122"/>
        <v>7.745578693590927</v>
      </c>
      <c r="EG27" s="21">
        <f t="shared" si="123"/>
        <v>6.3573772601505691</v>
      </c>
      <c r="EH27" s="21">
        <f t="shared" si="124"/>
        <v>9.3514137881928505</v>
      </c>
      <c r="EI27" s="21">
        <f t="shared" si="125"/>
        <v>5.9186170546526942</v>
      </c>
      <c r="EJ27" s="21">
        <f t="shared" si="126"/>
        <v>8.7872726426943295</v>
      </c>
      <c r="EK27" s="21">
        <f t="shared" si="127"/>
        <v>8.8371879166858243</v>
      </c>
      <c r="EL27" s="21">
        <f t="shared" si="128"/>
        <v>8.9626133629465112</v>
      </c>
      <c r="EM27" s="21">
        <f t="shared" si="129"/>
        <v>8.4805437345008112</v>
      </c>
      <c r="EN27" s="21">
        <f t="shared" si="130"/>
        <v>6.89628988412532</v>
      </c>
      <c r="EO27" s="21">
        <f t="shared" si="131"/>
        <v>8.3050258918731217</v>
      </c>
      <c r="EP27" s="21">
        <f t="shared" si="132"/>
        <v>9.1024241100676981</v>
      </c>
      <c r="EQ27" s="21">
        <f t="shared" si="133"/>
        <v>9.1120819349612319</v>
      </c>
      <c r="ER27" s="21">
        <f t="shared" si="134"/>
        <v>5.3962656800971152</v>
      </c>
      <c r="ES27" s="21">
        <f t="shared" si="135"/>
        <v>9.5944737677021141</v>
      </c>
      <c r="ET27" s="21">
        <f t="shared" si="136"/>
        <v>8.6846107492324016</v>
      </c>
      <c r="EU27" s="21">
        <f t="shared" si="137"/>
        <v>8.4953970080552352</v>
      </c>
      <c r="EV27" s="21">
        <f t="shared" si="138"/>
        <v>8.4572677847136326</v>
      </c>
      <c r="EW27" s="21">
        <f t="shared" si="139"/>
        <v>8.6031252697919385</v>
      </c>
      <c r="EX27" s="21">
        <f t="shared" si="140"/>
        <v>9.0009561614464122</v>
      </c>
      <c r="EY27" s="21">
        <f t="shared" si="141"/>
        <v>8.8796958529373207</v>
      </c>
      <c r="EZ27" s="21">
        <f t="shared" si="142"/>
        <v>8.4077187509027365</v>
      </c>
      <c r="FA27" s="21">
        <f t="shared" si="143"/>
        <v>8.5379849822030742</v>
      </c>
      <c r="FB27" s="21">
        <f t="shared" si="144"/>
        <v>8.8759327034924951</v>
      </c>
      <c r="FC27" s="21">
        <f t="shared" si="145"/>
        <v>8.8400765251895432</v>
      </c>
      <c r="FD27" s="21">
        <f t="shared" si="146"/>
        <v>8.3589114263168369</v>
      </c>
      <c r="FE27" s="21">
        <f t="shared" si="147"/>
        <v>8.9205777189673121</v>
      </c>
      <c r="FF27" s="21">
        <f t="shared" si="148"/>
        <v>8.9656324383012471</v>
      </c>
      <c r="FG27" s="21">
        <f t="shared" si="149"/>
        <v>9.0330824143773789</v>
      </c>
      <c r="FH27" s="21">
        <f t="shared" si="150"/>
        <v>9.5147125520539824</v>
      </c>
      <c r="FI27" s="21">
        <f t="shared" si="151"/>
        <v>9.4084514744282046</v>
      </c>
      <c r="FJ27" s="21">
        <f t="shared" si="152"/>
        <v>10.771327337149089</v>
      </c>
      <c r="FK27" s="21">
        <f t="shared" si="153"/>
        <v>11.699724857295388</v>
      </c>
      <c r="FL27" s="21">
        <f t="shared" si="154"/>
        <v>10.210288375916159</v>
      </c>
      <c r="FM27" s="21">
        <f t="shared" si="155"/>
        <v>10.26404224675948</v>
      </c>
      <c r="FN27" s="21">
        <f t="shared" si="156"/>
        <v>11.531962637035836</v>
      </c>
      <c r="FO27" s="21">
        <f t="shared" si="157"/>
        <v>11.319494096633649</v>
      </c>
      <c r="FP27" s="21">
        <f t="shared" si="158"/>
        <v>10.056762259164879</v>
      </c>
      <c r="FQ27" s="21">
        <f t="shared" si="159"/>
        <v>11.485480771832968</v>
      </c>
      <c r="FR27" s="21">
        <f t="shared" si="160"/>
        <v>11.58450854815084</v>
      </c>
      <c r="FS27" s="21">
        <f t="shared" si="161"/>
        <v>11.339492531750048</v>
      </c>
      <c r="FT27" s="21">
        <f t="shared" si="162"/>
        <v>14.381651173550939</v>
      </c>
      <c r="FU27" s="21">
        <f t="shared" si="163"/>
        <v>12.718835138763964</v>
      </c>
      <c r="FV27" s="21">
        <f t="shared" si="164"/>
        <v>13.880458824134562</v>
      </c>
      <c r="FW27" s="21">
        <f t="shared" si="165"/>
        <v>14.46992102232357</v>
      </c>
      <c r="FX27" s="21">
        <f t="shared" si="166"/>
        <v>14.361463683287013</v>
      </c>
      <c r="FY27" s="21">
        <f t="shared" si="167"/>
        <v>14.408023981352363</v>
      </c>
      <c r="FZ27" s="21">
        <f t="shared" si="168"/>
        <v>14.465140144631183</v>
      </c>
      <c r="GA27" s="21">
        <f t="shared" si="169"/>
        <v>13.58694611558095</v>
      </c>
      <c r="GB27" s="21">
        <f t="shared" si="170"/>
        <v>14.321141283740623</v>
      </c>
      <c r="GC27" s="21">
        <f t="shared" si="171"/>
        <v>14.233984290552712</v>
      </c>
      <c r="GD27" s="21">
        <f t="shared" si="172"/>
        <v>15.637492493511127</v>
      </c>
      <c r="GE27" s="21">
        <f t="shared" si="173"/>
        <v>14.751312746738895</v>
      </c>
      <c r="GF27" s="21">
        <f t="shared" si="174"/>
        <v>14.454705687715732</v>
      </c>
      <c r="GG27" s="21">
        <f t="shared" si="175"/>
        <v>15.413593495934963</v>
      </c>
      <c r="GH27" s="21">
        <f t="shared" si="176"/>
        <v>15.677466892048969</v>
      </c>
      <c r="GI27" s="21">
        <f t="shared" si="177"/>
        <v>16.800329096611282</v>
      </c>
      <c r="GJ27" s="21">
        <f t="shared" si="178"/>
        <v>15.520341299411248</v>
      </c>
      <c r="GK27" s="21">
        <f t="shared" si="179"/>
        <v>15.432655986672605</v>
      </c>
      <c r="GL27" s="21">
        <f t="shared" si="180"/>
        <v>15.534977814623058</v>
      </c>
      <c r="GM27" s="21">
        <f t="shared" si="181"/>
        <v>15.245398262170637</v>
      </c>
      <c r="GN27" s="21">
        <f t="shared" si="182"/>
        <v>15.359759833984729</v>
      </c>
      <c r="GO27" s="21">
        <f t="shared" si="183"/>
        <v>15.907471196104051</v>
      </c>
      <c r="GP27" s="21">
        <f t="shared" si="184"/>
        <v>16.167055982134386</v>
      </c>
      <c r="GQ27" s="21">
        <f t="shared" si="185"/>
        <v>16.409386909554264</v>
      </c>
      <c r="GR27" s="21">
        <f t="shared" si="186"/>
        <v>16.845196391460547</v>
      </c>
      <c r="GS27" s="21">
        <f t="shared" si="187"/>
        <v>17.039065193186275</v>
      </c>
      <c r="GT27" s="21">
        <f t="shared" si="188"/>
        <v>16.689554188020658</v>
      </c>
      <c r="GU27" s="21">
        <f t="shared" si="189"/>
        <v>16.5383957127729</v>
      </c>
      <c r="GV27" s="21">
        <f t="shared" si="212"/>
        <v>16.401445044848739</v>
      </c>
      <c r="GW27" s="21">
        <f t="shared" si="213"/>
        <v>16.717566051060142</v>
      </c>
      <c r="GX27" s="21">
        <f t="shared" si="214"/>
        <v>17.008771315776613</v>
      </c>
      <c r="GY27" s="21">
        <f t="shared" si="215"/>
        <v>16.575675334511487</v>
      </c>
      <c r="GZ27" s="21">
        <f t="shared" si="216"/>
        <v>16.215767634854767</v>
      </c>
      <c r="HA27" s="21">
        <f t="shared" si="217"/>
        <v>15.527120582902526</v>
      </c>
      <c r="HB27" s="21">
        <f t="shared" si="218"/>
        <v>16.994622817955111</v>
      </c>
      <c r="HC27" s="21">
        <f t="shared" si="219"/>
        <v>17.118890818159272</v>
      </c>
      <c r="HD27" s="21">
        <f t="shared" si="220"/>
        <v>17.3649456812064</v>
      </c>
      <c r="HE27" s="21">
        <f t="shared" si="221"/>
        <v>17.21020875396362</v>
      </c>
      <c r="HF27" s="21">
        <f t="shared" si="221"/>
        <v>18.6151277039185</v>
      </c>
      <c r="HG27" s="21">
        <f t="shared" ref="HG27:HH27" si="288">HG17/HG$19*100</f>
        <v>17.526763585533867</v>
      </c>
      <c r="HH27" s="21">
        <f t="shared" si="288"/>
        <v>19.72960375315953</v>
      </c>
      <c r="HI27" s="21">
        <f t="shared" ref="HI27:HJ27" si="289">HI17/HI$19*100</f>
        <v>17.840847304316451</v>
      </c>
      <c r="HJ27" s="21">
        <f t="shared" si="289"/>
        <v>20.51404421134459</v>
      </c>
      <c r="HK27" s="21">
        <f t="shared" ref="HK27:HL27" si="290">HK17/HK$19*100</f>
        <v>20.898159844812259</v>
      </c>
      <c r="HL27" s="21">
        <f t="shared" si="290"/>
        <v>21.655031564631983</v>
      </c>
      <c r="HM27" s="21">
        <f t="shared" ref="HM27:HN27" si="291">HM17/HM$19*100</f>
        <v>21.420259539575195</v>
      </c>
      <c r="HN27" s="21">
        <f t="shared" si="291"/>
        <v>23.441558892980211</v>
      </c>
      <c r="HO27" s="21">
        <f t="shared" ref="HO27:HP27" si="292">HO17/HO$19*100</f>
        <v>21.462126065064506</v>
      </c>
      <c r="HP27" s="21">
        <f t="shared" si="292"/>
        <v>18.605719695914903</v>
      </c>
      <c r="HQ27" s="21">
        <f t="shared" ref="HQ27:HS27" si="293">HQ17/HQ$19*100</f>
        <v>18.997161366124111</v>
      </c>
      <c r="HR27" s="21">
        <f t="shared" si="293"/>
        <v>25.398699379520508</v>
      </c>
      <c r="HS27" s="21">
        <f t="shared" si="293"/>
        <v>25.166833692785858</v>
      </c>
      <c r="HT27" s="21">
        <f t="shared" ref="HT27:HU27" si="294">HT17/HT$19*100</f>
        <v>24.966501318778139</v>
      </c>
      <c r="HU27" s="21">
        <f t="shared" si="294"/>
        <v>25.775989860927222</v>
      </c>
      <c r="HV27" s="21">
        <f t="shared" ref="HV27:HX27" si="295">HV17/HV$19*100</f>
        <v>26.28800608731493</v>
      </c>
      <c r="HW27" s="21">
        <f t="shared" si="295"/>
        <v>26.792709240347119</v>
      </c>
      <c r="HX27" s="21">
        <f t="shared" si="295"/>
        <v>26.213273408911324</v>
      </c>
      <c r="HY27" s="21">
        <f t="shared" ref="HY27:HZ27" si="296">HY17/HY$19*100</f>
        <v>26.09864375481812</v>
      </c>
      <c r="HZ27" s="21">
        <f t="shared" si="296"/>
        <v>27.123967957323224</v>
      </c>
      <c r="IA27" s="21">
        <f t="shared" ref="IA27:IB27" si="297">IA17/IA$19*100</f>
        <v>29.551429658350703</v>
      </c>
      <c r="IB27" s="21">
        <f t="shared" si="297"/>
        <v>30.123991479219182</v>
      </c>
      <c r="IC27" s="21">
        <f t="shared" ref="IC27" si="298">IC17/IC$19*100</f>
        <v>28.799694197458425</v>
      </c>
      <c r="ID27" s="21">
        <f t="shared" ref="ID27" si="299">ID17/ID$19*100</f>
        <v>29.076633831161946</v>
      </c>
      <c r="IE27" s="21">
        <f t="shared" ref="IE27:IN27" si="300">IE17/IE$19*100</f>
        <v>28.271053164954896</v>
      </c>
      <c r="IF27" s="21">
        <f t="shared" si="300"/>
        <v>28.016781500688388</v>
      </c>
      <c r="IG27" s="21">
        <f t="shared" si="300"/>
        <v>27.331173357505918</v>
      </c>
      <c r="IH27" s="21">
        <f t="shared" si="300"/>
        <v>26.992626708931876</v>
      </c>
      <c r="II27" s="21">
        <f t="shared" si="300"/>
        <v>25.767868023741286</v>
      </c>
      <c r="IJ27" s="21">
        <f t="shared" si="300"/>
        <v>25.654501833502387</v>
      </c>
      <c r="IK27" s="21">
        <f t="shared" si="300"/>
        <v>25.855464302153742</v>
      </c>
      <c r="IL27" s="21">
        <f t="shared" si="300"/>
        <v>25.833424302838438</v>
      </c>
      <c r="IM27" s="21">
        <f t="shared" si="300"/>
        <v>26.644543356381366</v>
      </c>
      <c r="IN27" s="21">
        <f t="shared" si="300"/>
        <v>27.542139045835885</v>
      </c>
      <c r="IO27" s="21">
        <v>22.205065640412069</v>
      </c>
      <c r="IP27" s="21">
        <v>20.320247746392365</v>
      </c>
      <c r="IQ27" s="21">
        <v>19.973335786977668</v>
      </c>
      <c r="IR27" s="21">
        <v>18.224043449907047</v>
      </c>
      <c r="IS27" s="21">
        <v>18.107538826097905</v>
      </c>
      <c r="IT27" s="21">
        <v>18.195201667337709</v>
      </c>
      <c r="IU27" s="21">
        <v>17.641785966657071</v>
      </c>
      <c r="IV27" s="21">
        <v>17.295325437196006</v>
      </c>
      <c r="IW27" s="21">
        <v>16.578199302447093</v>
      </c>
      <c r="IX27" s="21">
        <v>16.732639775518685</v>
      </c>
      <c r="IY27" s="21">
        <v>16.342326632547998</v>
      </c>
      <c r="IZ27" s="21">
        <v>16.140362047639425</v>
      </c>
      <c r="JA27" s="21">
        <v>16.814789473488499</v>
      </c>
      <c r="JB27" s="21">
        <v>17.023436751576444</v>
      </c>
      <c r="JC27" s="21">
        <v>17.703426264410176</v>
      </c>
      <c r="JD27" s="21">
        <v>17.525662762306858</v>
      </c>
      <c r="JE27" s="21">
        <v>17.703072768822906</v>
      </c>
      <c r="JF27" s="21">
        <v>17.651349906176986</v>
      </c>
      <c r="JG27" s="21">
        <v>17.667394778568234</v>
      </c>
      <c r="JH27" s="21">
        <v>17.786249635565923</v>
      </c>
      <c r="JI27" s="21">
        <v>17.900260484805656</v>
      </c>
      <c r="JJ27" s="21">
        <v>17.48</v>
      </c>
      <c r="JK27" s="21">
        <v>17.540573730662871</v>
      </c>
      <c r="JL27" s="21">
        <v>17.381176739967064</v>
      </c>
      <c r="JM27" s="21">
        <v>17.405820783465089</v>
      </c>
      <c r="JN27" s="21">
        <v>16.967230799692082</v>
      </c>
      <c r="JO27" s="21">
        <v>16.800711890028715</v>
      </c>
      <c r="JP27" s="21">
        <v>16.551815987249853</v>
      </c>
      <c r="JQ27" s="21">
        <v>15.672269750237394</v>
      </c>
      <c r="JR27" s="21">
        <v>16.080510999152164</v>
      </c>
      <c r="JS27" s="21">
        <v>16.047519028319549</v>
      </c>
      <c r="JT27" s="21">
        <v>15.919089025376715</v>
      </c>
      <c r="JU27" s="21">
        <v>15.422841587751449</v>
      </c>
      <c r="JV27" s="21">
        <v>16.342721650258881</v>
      </c>
      <c r="JW27" s="21">
        <v>17.424057726624749</v>
      </c>
      <c r="JX27" s="21">
        <v>17.365458359975101</v>
      </c>
      <c r="JY27" s="21">
        <v>16.870643660422139</v>
      </c>
      <c r="JZ27" s="21">
        <v>16.878556415645665</v>
      </c>
      <c r="KA27" s="21">
        <v>17.519346076974326</v>
      </c>
      <c r="KB27" s="21">
        <v>17.968907090771289</v>
      </c>
      <c r="KC27" s="21">
        <v>18.449132961268781</v>
      </c>
      <c r="KD27" s="21">
        <v>18.767971884738969</v>
      </c>
      <c r="KE27" s="21">
        <v>17.752944190153897</v>
      </c>
      <c r="KF27" s="21">
        <v>17.659809739256684</v>
      </c>
      <c r="KG27" s="21">
        <v>17.631160275719829</v>
      </c>
      <c r="KH27" s="21">
        <v>16.868722091704232</v>
      </c>
      <c r="KI27" s="21">
        <v>16.922971970426968</v>
      </c>
      <c r="KJ27" s="21">
        <v>16.609687142461279</v>
      </c>
      <c r="KK27" s="21">
        <v>16.453085711764963</v>
      </c>
      <c r="KL27" s="21">
        <v>16.40747446417501</v>
      </c>
      <c r="KM27" s="21">
        <v>16.247242373386026</v>
      </c>
      <c r="KN27" s="21">
        <v>16.243984847795804</v>
      </c>
      <c r="KO27" s="21">
        <v>16.660553193912655</v>
      </c>
      <c r="KP27" s="21">
        <v>16.258035805063912</v>
      </c>
      <c r="KQ27" s="21">
        <v>16.220106454756731</v>
      </c>
      <c r="KR27" s="21">
        <v>16.070974250699763</v>
      </c>
      <c r="KS27" s="21">
        <v>16.077453843156807</v>
      </c>
      <c r="KT27" s="21">
        <v>16.053517696625995</v>
      </c>
      <c r="KU27" s="21">
        <v>16.345326239705823</v>
      </c>
      <c r="KV27" s="21">
        <v>16.529776688276389</v>
      </c>
      <c r="KW27" s="21">
        <v>16.734214408299966</v>
      </c>
      <c r="KX27" s="21">
        <v>17.205332441293482</v>
      </c>
      <c r="KY27" s="21">
        <v>17.293572176589546</v>
      </c>
      <c r="KZ27" s="21">
        <v>17.636145543140046</v>
      </c>
      <c r="LA27" s="21">
        <v>17.412958532052823</v>
      </c>
      <c r="LB27" s="21">
        <v>17.654850682739127</v>
      </c>
      <c r="LC27" s="21">
        <v>18.170900811449311</v>
      </c>
      <c r="LD27" s="21">
        <v>17.598476679896301</v>
      </c>
      <c r="LE27" s="21">
        <v>17.540884444645155</v>
      </c>
      <c r="LF27" s="21">
        <v>17.638367043991167</v>
      </c>
      <c r="LG27" s="21">
        <v>18.294098670935849</v>
      </c>
      <c r="LH27" s="21">
        <v>18.005380482661458</v>
      </c>
      <c r="LI27" s="21">
        <v>18.382500954080594</v>
      </c>
      <c r="LJ27" s="21">
        <v>17.143738353684128</v>
      </c>
      <c r="LK27" s="21">
        <v>16.719718862157993</v>
      </c>
      <c r="LL27" s="21">
        <v>16.49649013076148</v>
      </c>
      <c r="LM27" s="21">
        <v>16.352022595878509</v>
      </c>
      <c r="LN27" s="21">
        <v>16.127219638815802</v>
      </c>
      <c r="LO27" s="21">
        <v>16.122915299083623</v>
      </c>
      <c r="LP27" s="21">
        <v>16.091001367063669</v>
      </c>
      <c r="LQ27" s="21">
        <v>15.990738098624584</v>
      </c>
      <c r="LR27" s="21">
        <v>15.884770078665774</v>
      </c>
      <c r="LS27" s="21">
        <v>15.94386885841749</v>
      </c>
      <c r="LT27" s="21">
        <v>16.053369890128529</v>
      </c>
      <c r="LU27" s="21">
        <v>15.621955829383063</v>
      </c>
      <c r="LV27" s="21">
        <v>15.268562468576102</v>
      </c>
      <c r="LW27" s="21">
        <v>14.831855431813407</v>
      </c>
      <c r="LX27" s="21">
        <v>15.170206364748523</v>
      </c>
      <c r="LY27" s="21">
        <v>15.614094337498594</v>
      </c>
      <c r="LZ27" s="21">
        <v>15.52</v>
      </c>
      <c r="MA27" s="21">
        <v>15.884520335099786</v>
      </c>
      <c r="MB27" s="60">
        <v>15.467246894269751</v>
      </c>
      <c r="MC27" s="47">
        <v>15.616660640807122</v>
      </c>
    </row>
    <row r="28" spans="1:341" ht="14.1" customHeight="1" x14ac:dyDescent="0.2">
      <c r="A28" s="14" t="s">
        <v>27</v>
      </c>
      <c r="B28" s="26">
        <f t="shared" si="8"/>
        <v>7.0731707317073154</v>
      </c>
      <c r="C28" s="26">
        <f t="shared" si="9"/>
        <v>22.376738305941846</v>
      </c>
      <c r="D28" s="26">
        <f t="shared" si="10"/>
        <v>9.6340988711560929</v>
      </c>
      <c r="E28" s="26">
        <v>12.1</v>
      </c>
      <c r="F28" s="26">
        <f>+F18/$F$19*100</f>
        <v>11.822660098522167</v>
      </c>
      <c r="G28" s="26">
        <f>+G18/$G$19*100</f>
        <v>14.79713603818616</v>
      </c>
      <c r="H28" s="26">
        <f>+H18/$H$19*100</f>
        <v>13.543307086614172</v>
      </c>
      <c r="I28" s="26">
        <f>+I18/$I$19*100</f>
        <v>12.578616352201259</v>
      </c>
      <c r="J28" s="26">
        <f t="shared" si="11"/>
        <v>12.935708752904725</v>
      </c>
      <c r="K28" s="26">
        <f>+K18/$K$19*100</f>
        <v>12.686567164179104</v>
      </c>
      <c r="L28" s="26">
        <f>+L18/$L$19*100</f>
        <v>12.379540400296518</v>
      </c>
      <c r="M28" s="26">
        <f>+M18/$M$19*100</f>
        <v>13.252834634074512</v>
      </c>
      <c r="N28" s="26">
        <f t="shared" si="12"/>
        <v>13.227705501853332</v>
      </c>
      <c r="O28" s="26">
        <f>+O18/$O$19*100</f>
        <v>15.028362174194013</v>
      </c>
      <c r="P28" s="26">
        <f t="shared" si="13"/>
        <v>14.449929478138223</v>
      </c>
      <c r="Q28" s="26">
        <f t="shared" si="14"/>
        <v>14.680263437433613</v>
      </c>
      <c r="R28" s="26">
        <f>+R18/$R$19*100</f>
        <v>15.815474533815754</v>
      </c>
      <c r="S28" s="26">
        <f t="shared" si="15"/>
        <v>16.642461050963821</v>
      </c>
      <c r="T28" s="26">
        <f t="shared" si="16"/>
        <v>16.860198123728924</v>
      </c>
      <c r="U28" s="26">
        <f t="shared" si="17"/>
        <v>14.73992197659298</v>
      </c>
      <c r="V28" s="26">
        <f t="shared" si="18"/>
        <v>14.338824434331135</v>
      </c>
      <c r="W28" s="26">
        <v>6.93</v>
      </c>
      <c r="X28" s="26">
        <f t="shared" si="20"/>
        <v>7.0122550625860143</v>
      </c>
      <c r="Y28" s="26">
        <f t="shared" si="21"/>
        <v>8.8653166184506595</v>
      </c>
      <c r="Z28" s="26">
        <f t="shared" si="22"/>
        <v>9.0909090909090899</v>
      </c>
      <c r="AA28" s="26">
        <f t="shared" si="23"/>
        <v>10.079254643354103</v>
      </c>
      <c r="AB28" s="21">
        <f t="shared" si="24"/>
        <v>10.837821663674445</v>
      </c>
      <c r="AC28" s="21">
        <f t="shared" si="202"/>
        <v>10.918860827512091</v>
      </c>
      <c r="AD28" s="21">
        <f t="shared" si="203"/>
        <v>10.823352706118399</v>
      </c>
      <c r="AE28" s="21">
        <f t="shared" si="204"/>
        <v>10.342972729157445</v>
      </c>
      <c r="AF28" s="21">
        <f t="shared" si="205"/>
        <v>10.478555058386991</v>
      </c>
      <c r="AG28" s="21">
        <f t="shared" si="25"/>
        <v>11.28625472887768</v>
      </c>
      <c r="AH28" s="21">
        <f t="shared" si="26"/>
        <v>11.475064511032706</v>
      </c>
      <c r="AI28" s="21">
        <f t="shared" si="27"/>
        <v>12.32623288757334</v>
      </c>
      <c r="AJ28" s="21">
        <f t="shared" si="28"/>
        <v>12.038097220776516</v>
      </c>
      <c r="AK28" s="21">
        <f t="shared" si="29"/>
        <v>11.929366910805662</v>
      </c>
      <c r="AL28" s="21">
        <f t="shared" si="30"/>
        <v>9.8621264903586692</v>
      </c>
      <c r="AM28" s="21">
        <f t="shared" si="206"/>
        <v>9.4745067395975759</v>
      </c>
      <c r="AN28" s="21">
        <f t="shared" si="31"/>
        <v>9.4663955064884764</v>
      </c>
      <c r="AO28" s="21">
        <f t="shared" si="32"/>
        <v>8.9537760100887631</v>
      </c>
      <c r="AP28" s="21">
        <f t="shared" si="33"/>
        <v>9.0026435952895945</v>
      </c>
      <c r="AQ28" s="21">
        <f t="shared" si="34"/>
        <v>9.7371168264211807</v>
      </c>
      <c r="AR28" s="21">
        <f t="shared" si="35"/>
        <v>9.898572501878288</v>
      </c>
      <c r="AS28" s="21">
        <f t="shared" si="36"/>
        <v>10.14526710402999</v>
      </c>
      <c r="AT28" s="21">
        <f t="shared" si="37"/>
        <v>10.212844544992844</v>
      </c>
      <c r="AU28" s="21">
        <f t="shared" si="207"/>
        <v>10.302666789701947</v>
      </c>
      <c r="AV28" s="21">
        <f t="shared" si="208"/>
        <v>11.642327566838913</v>
      </c>
      <c r="AW28" s="21">
        <f t="shared" si="38"/>
        <v>12.360526201536926</v>
      </c>
      <c r="AX28" s="21">
        <f t="shared" si="39"/>
        <v>12.37418590882179</v>
      </c>
      <c r="AY28" s="21">
        <f t="shared" si="40"/>
        <v>8.8527662348244114</v>
      </c>
      <c r="AZ28" s="21">
        <f t="shared" si="41"/>
        <v>11.417826852296368</v>
      </c>
      <c r="BA28" s="21">
        <f t="shared" si="42"/>
        <v>6.826480393713287</v>
      </c>
      <c r="BB28" s="21">
        <f t="shared" si="43"/>
        <v>7.4713101689512271</v>
      </c>
      <c r="BC28" s="21">
        <f t="shared" si="44"/>
        <v>6.7294540622923895</v>
      </c>
      <c r="BD28" s="21">
        <f t="shared" si="45"/>
        <v>8.2886676875957122</v>
      </c>
      <c r="BE28" s="21">
        <f t="shared" si="46"/>
        <v>7.1609583781293189</v>
      </c>
      <c r="BF28" s="21">
        <f t="shared" si="47"/>
        <v>7.4754394549629248</v>
      </c>
      <c r="BG28" s="21">
        <f t="shared" si="48"/>
        <v>8.7183697842800623</v>
      </c>
      <c r="BH28" s="21">
        <f t="shared" si="49"/>
        <v>7.9038433220438815</v>
      </c>
      <c r="BI28" s="21">
        <f t="shared" si="50"/>
        <v>8.0236764222295278</v>
      </c>
      <c r="BJ28" s="21">
        <f t="shared" si="51"/>
        <v>8.7531531531531517</v>
      </c>
      <c r="BK28" s="21">
        <f t="shared" si="52"/>
        <v>8.0580491785828343</v>
      </c>
      <c r="BL28" s="21">
        <f t="shared" si="53"/>
        <v>7.5000000000000009</v>
      </c>
      <c r="BM28" s="21">
        <f t="shared" si="54"/>
        <v>7.6099250671567944</v>
      </c>
      <c r="BN28" s="21">
        <f t="shared" si="55"/>
        <v>7.6375106322653803</v>
      </c>
      <c r="BO28" s="21">
        <f t="shared" si="56"/>
        <v>7.4320050600885521</v>
      </c>
      <c r="BP28" s="21">
        <f t="shared" si="57"/>
        <v>7.7824444993470525</v>
      </c>
      <c r="BQ28" s="21">
        <f t="shared" si="58"/>
        <v>8.3547915651750309</v>
      </c>
      <c r="BR28" s="21">
        <f t="shared" si="59"/>
        <v>8.1596498541058757</v>
      </c>
      <c r="BS28" s="21">
        <f t="shared" si="60"/>
        <v>8.2570422535211279</v>
      </c>
      <c r="BT28" s="21">
        <f t="shared" si="61"/>
        <v>8.0922841012058289</v>
      </c>
      <c r="BU28" s="21">
        <f t="shared" si="209"/>
        <v>8.1714714100729218</v>
      </c>
      <c r="BV28" s="21">
        <f t="shared" si="62"/>
        <v>8.3397579861227502</v>
      </c>
      <c r="BW28" s="21">
        <f t="shared" si="63"/>
        <v>8.4859109206596557</v>
      </c>
      <c r="BX28" s="21">
        <f t="shared" si="64"/>
        <v>8.956423862357294</v>
      </c>
      <c r="BY28" s="21">
        <f t="shared" si="65"/>
        <v>7.2078883533377454</v>
      </c>
      <c r="BZ28" s="21">
        <f t="shared" si="66"/>
        <v>7.7868980368902347</v>
      </c>
      <c r="CA28" s="21">
        <f t="shared" si="67"/>
        <v>9.0920294543549947</v>
      </c>
      <c r="CB28" s="21">
        <f t="shared" si="68"/>
        <v>8.4784916026721611</v>
      </c>
      <c r="CC28" s="21">
        <f t="shared" si="69"/>
        <v>8.0795729070357005</v>
      </c>
      <c r="CD28" s="21">
        <f t="shared" si="70"/>
        <v>8.1781158291908724</v>
      </c>
      <c r="CE28" s="21">
        <f t="shared" si="71"/>
        <v>7.811937072174854</v>
      </c>
      <c r="CF28" s="21">
        <f t="shared" si="72"/>
        <v>7.5178925843507551</v>
      </c>
      <c r="CG28" s="21">
        <f t="shared" si="73"/>
        <v>8.520519669742594</v>
      </c>
      <c r="CH28" s="21">
        <f t="shared" si="74"/>
        <v>7.7470071109244216</v>
      </c>
      <c r="CI28" s="21">
        <f t="shared" si="75"/>
        <v>7.6740767407674078</v>
      </c>
      <c r="CJ28" s="21">
        <f t="shared" si="76"/>
        <v>8.2774657244669925</v>
      </c>
      <c r="CK28" s="21">
        <f t="shared" si="77"/>
        <v>8.2792644640454487</v>
      </c>
      <c r="CL28" s="21">
        <f t="shared" si="78"/>
        <v>8.7421063657857729</v>
      </c>
      <c r="CM28" s="21">
        <f t="shared" si="79"/>
        <v>8.8998727321159024</v>
      </c>
      <c r="CN28" s="21">
        <f t="shared" si="80"/>
        <v>8.6651864240606713</v>
      </c>
      <c r="CO28" s="21">
        <f t="shared" si="81"/>
        <v>8.8053841839596192</v>
      </c>
      <c r="CP28" s="21">
        <f t="shared" si="82"/>
        <v>8.0512029444399342</v>
      </c>
      <c r="CQ28" s="21">
        <f t="shared" si="210"/>
        <v>8.8703154489080625</v>
      </c>
      <c r="CR28" s="21">
        <f t="shared" si="83"/>
        <v>8.5176151761517627</v>
      </c>
      <c r="CS28" s="21">
        <f t="shared" si="84"/>
        <v>6.0517730117131094</v>
      </c>
      <c r="CT28" s="21">
        <f t="shared" si="85"/>
        <v>6.1318035846622569</v>
      </c>
      <c r="CU28" s="21">
        <f t="shared" si="86"/>
        <v>9.1045019573727721</v>
      </c>
      <c r="CV28" s="21">
        <f t="shared" si="87"/>
        <v>7.1122863451735148</v>
      </c>
      <c r="CW28" s="21">
        <f t="shared" si="88"/>
        <v>7.2695862012230243</v>
      </c>
      <c r="CX28" s="21">
        <f t="shared" si="89"/>
        <v>8.2241313686042083</v>
      </c>
      <c r="CY28" s="21">
        <f t="shared" si="90"/>
        <v>8.0316103540037087</v>
      </c>
      <c r="CZ28" s="21">
        <f t="shared" si="91"/>
        <v>7.5870481847834723</v>
      </c>
      <c r="DA28" s="21">
        <f t="shared" si="92"/>
        <v>7.8888831410687494</v>
      </c>
      <c r="DB28" s="21">
        <f t="shared" si="93"/>
        <v>8.1631608577716364</v>
      </c>
      <c r="DC28" s="21">
        <f t="shared" si="94"/>
        <v>8.6005424450584265</v>
      </c>
      <c r="DD28" s="21">
        <f t="shared" si="211"/>
        <v>8.4917901881519189</v>
      </c>
      <c r="DE28" s="21">
        <f t="shared" si="95"/>
        <v>8.3608441542562293</v>
      </c>
      <c r="DF28" s="21">
        <f t="shared" si="96"/>
        <v>11.754051701832381</v>
      </c>
      <c r="DG28" s="21">
        <f t="shared" si="97"/>
        <v>14.094338770162201</v>
      </c>
      <c r="DH28" s="21">
        <f t="shared" si="98"/>
        <v>14.718233987819088</v>
      </c>
      <c r="DI28" s="21">
        <f t="shared" si="99"/>
        <v>13.566412012064902</v>
      </c>
      <c r="DJ28" s="21">
        <f t="shared" si="100"/>
        <v>13.460481244978221</v>
      </c>
      <c r="DK28" s="21">
        <f t="shared" si="101"/>
        <v>14.338847220795234</v>
      </c>
      <c r="DL28" s="21">
        <f t="shared" si="102"/>
        <v>13.817629179331306</v>
      </c>
      <c r="DM28" s="21">
        <f t="shared" si="103"/>
        <v>14.166944449891176</v>
      </c>
      <c r="DN28" s="21">
        <f t="shared" si="104"/>
        <v>15.187815687109321</v>
      </c>
      <c r="DO28" s="21">
        <f t="shared" si="105"/>
        <v>15.266201241563362</v>
      </c>
      <c r="DP28" s="21">
        <f t="shared" si="106"/>
        <v>15.064017826793066</v>
      </c>
      <c r="DQ28" s="21">
        <f t="shared" si="107"/>
        <v>15.211090805043289</v>
      </c>
      <c r="DR28" s="21">
        <f t="shared" si="108"/>
        <v>14.535032312242144</v>
      </c>
      <c r="DS28" s="21">
        <f t="shared" si="109"/>
        <v>14.301111969389401</v>
      </c>
      <c r="DT28" s="21">
        <f t="shared" si="110"/>
        <v>14.953353750287668</v>
      </c>
      <c r="DU28" s="21">
        <f t="shared" si="111"/>
        <v>14.860950688582852</v>
      </c>
      <c r="DV28" s="21">
        <f t="shared" si="112"/>
        <v>15.679061616144091</v>
      </c>
      <c r="DW28" s="21">
        <f t="shared" si="113"/>
        <v>15.744433224365448</v>
      </c>
      <c r="DX28" s="21">
        <f t="shared" si="114"/>
        <v>15.476821531779555</v>
      </c>
      <c r="DY28" s="21">
        <f t="shared" si="115"/>
        <v>15.743149643544955</v>
      </c>
      <c r="DZ28" s="21">
        <f t="shared" si="116"/>
        <v>16.186020180492189</v>
      </c>
      <c r="EA28" s="21">
        <f t="shared" si="117"/>
        <v>15.385000000000002</v>
      </c>
      <c r="EB28" s="21">
        <f t="shared" si="118"/>
        <v>16.105904560055635</v>
      </c>
      <c r="EC28" s="21">
        <f t="shared" si="119"/>
        <v>17.013123704897541</v>
      </c>
      <c r="ED28" s="21">
        <f t="shared" si="120"/>
        <v>15.420768080456179</v>
      </c>
      <c r="EE28" s="21">
        <f t="shared" si="121"/>
        <v>14.951337019432856</v>
      </c>
      <c r="EF28" s="21">
        <f t="shared" si="122"/>
        <v>14.685371260294811</v>
      </c>
      <c r="EG28" s="21">
        <f t="shared" si="123"/>
        <v>14.915385110353258</v>
      </c>
      <c r="EH28" s="21">
        <f t="shared" si="124"/>
        <v>14.690105856105315</v>
      </c>
      <c r="EI28" s="21">
        <f t="shared" si="125"/>
        <v>11.925080002509882</v>
      </c>
      <c r="EJ28" s="21">
        <f t="shared" si="126"/>
        <v>12.082306058209674</v>
      </c>
      <c r="EK28" s="21">
        <f t="shared" si="127"/>
        <v>11.78444985976367</v>
      </c>
      <c r="EL28" s="21">
        <f t="shared" si="128"/>
        <v>12.176877043617743</v>
      </c>
      <c r="EM28" s="21">
        <f t="shared" si="129"/>
        <v>11.72733674187919</v>
      </c>
      <c r="EN28" s="21">
        <f t="shared" si="130"/>
        <v>11.57531854146734</v>
      </c>
      <c r="EO28" s="21">
        <f t="shared" si="131"/>
        <v>11.528299892809155</v>
      </c>
      <c r="EP28" s="21">
        <f t="shared" si="132"/>
        <v>12.293805052049207</v>
      </c>
      <c r="EQ28" s="21">
        <f t="shared" si="133"/>
        <v>13.292732322647844</v>
      </c>
      <c r="ER28" s="21">
        <f t="shared" si="134"/>
        <v>12.518064628013182</v>
      </c>
      <c r="ES28" s="21">
        <f t="shared" si="135"/>
        <v>13.25026679357388</v>
      </c>
      <c r="ET28" s="21">
        <f t="shared" si="136"/>
        <v>12.440816092283852</v>
      </c>
      <c r="EU28" s="21">
        <f t="shared" si="137"/>
        <v>13.189010356731876</v>
      </c>
      <c r="EV28" s="21">
        <f t="shared" si="138"/>
        <v>13.200816960561518</v>
      </c>
      <c r="EW28" s="21">
        <f t="shared" si="139"/>
        <v>12.836340614118393</v>
      </c>
      <c r="EX28" s="21">
        <f t="shared" si="140"/>
        <v>13.322516153333524</v>
      </c>
      <c r="EY28" s="21">
        <f t="shared" si="141"/>
        <v>13.552606662685177</v>
      </c>
      <c r="EZ28" s="21">
        <f t="shared" si="142"/>
        <v>13.574255423635787</v>
      </c>
      <c r="FA28" s="21">
        <f t="shared" si="143"/>
        <v>13.668805513429621</v>
      </c>
      <c r="FB28" s="21">
        <f t="shared" si="144"/>
        <v>14.257951031293443</v>
      </c>
      <c r="FC28" s="21">
        <f t="shared" si="145"/>
        <v>14.257776518103876</v>
      </c>
      <c r="FD28" s="21">
        <f t="shared" si="146"/>
        <v>14.68608448774077</v>
      </c>
      <c r="FE28" s="21">
        <f t="shared" si="147"/>
        <v>15.238323150989611</v>
      </c>
      <c r="FF28" s="21">
        <f t="shared" si="148"/>
        <v>15.044334015395105</v>
      </c>
      <c r="FG28" s="21">
        <f t="shared" si="149"/>
        <v>15.757895614010723</v>
      </c>
      <c r="FH28" s="21">
        <f t="shared" si="150"/>
        <v>15.682852077349127</v>
      </c>
      <c r="FI28" s="21">
        <f t="shared" si="151"/>
        <v>15.970579791379002</v>
      </c>
      <c r="FJ28" s="21">
        <f t="shared" si="152"/>
        <v>16.031616244208234</v>
      </c>
      <c r="FK28" s="21">
        <f t="shared" si="153"/>
        <v>15.557198198568164</v>
      </c>
      <c r="FL28" s="21">
        <f t="shared" si="154"/>
        <v>15.750393862593326</v>
      </c>
      <c r="FM28" s="21">
        <f t="shared" si="155"/>
        <v>15.632672656196419</v>
      </c>
      <c r="FN28" s="21">
        <f t="shared" si="156"/>
        <v>15.304756883896347</v>
      </c>
      <c r="FO28" s="21">
        <f t="shared" si="157"/>
        <v>15.036512769427285</v>
      </c>
      <c r="FP28" s="21">
        <f t="shared" si="158"/>
        <v>15.3325513354636</v>
      </c>
      <c r="FQ28" s="21">
        <f t="shared" si="159"/>
        <v>15.298638737787881</v>
      </c>
      <c r="FR28" s="21">
        <f t="shared" si="160"/>
        <v>15.320381913631067</v>
      </c>
      <c r="FS28" s="21">
        <f t="shared" si="161"/>
        <v>14.88990654703267</v>
      </c>
      <c r="FT28" s="21">
        <f t="shared" si="162"/>
        <v>14.716707327332379</v>
      </c>
      <c r="FU28" s="21">
        <f t="shared" si="163"/>
        <v>14.705460612933924</v>
      </c>
      <c r="FV28" s="21">
        <f t="shared" si="164"/>
        <v>14.165937966154004</v>
      </c>
      <c r="FW28" s="21">
        <f t="shared" si="165"/>
        <v>13.976919742367075</v>
      </c>
      <c r="FX28" s="21">
        <f t="shared" si="166"/>
        <v>14.165503285218437</v>
      </c>
      <c r="FY28" s="21">
        <f t="shared" si="167"/>
        <v>13.791822318129537</v>
      </c>
      <c r="FZ28" s="21">
        <f t="shared" si="168"/>
        <v>18.309796854107535</v>
      </c>
      <c r="GA28" s="21">
        <f t="shared" si="169"/>
        <v>18.252640097830099</v>
      </c>
      <c r="GB28" s="21">
        <f t="shared" si="170"/>
        <v>18.257537007489294</v>
      </c>
      <c r="GC28" s="21">
        <f t="shared" si="171"/>
        <v>17.821112014741761</v>
      </c>
      <c r="GD28" s="21">
        <f t="shared" si="172"/>
        <v>17.681393204334793</v>
      </c>
      <c r="GE28" s="21">
        <f t="shared" si="173"/>
        <v>17.74654725249454</v>
      </c>
      <c r="GF28" s="21">
        <f t="shared" si="174"/>
        <v>17.235541238739348</v>
      </c>
      <c r="GG28" s="21">
        <f t="shared" si="175"/>
        <v>16.331707317073175</v>
      </c>
      <c r="GH28" s="21">
        <f t="shared" si="176"/>
        <v>16.550100936072067</v>
      </c>
      <c r="GI28" s="21">
        <f t="shared" si="177"/>
        <v>15.956159252072394</v>
      </c>
      <c r="GJ28" s="21">
        <f t="shared" si="178"/>
        <v>15.653109264657738</v>
      </c>
      <c r="GK28" s="21">
        <f t="shared" si="179"/>
        <v>15.947801044753954</v>
      </c>
      <c r="GL28" s="21">
        <f t="shared" si="180"/>
        <v>16.255676693101417</v>
      </c>
      <c r="GM28" s="21">
        <f t="shared" si="181"/>
        <v>15.899742387228763</v>
      </c>
      <c r="GN28" s="21">
        <f t="shared" si="182"/>
        <v>15.311613345073871</v>
      </c>
      <c r="GO28" s="21">
        <f t="shared" si="183"/>
        <v>14.865314996617382</v>
      </c>
      <c r="GP28" s="21">
        <f t="shared" si="184"/>
        <v>14.195000903419865</v>
      </c>
      <c r="GQ28" s="21">
        <f t="shared" si="185"/>
        <v>14.547926404850859</v>
      </c>
      <c r="GR28" s="21">
        <f t="shared" si="186"/>
        <v>14.662221935955394</v>
      </c>
      <c r="GS28" s="21">
        <f t="shared" si="187"/>
        <v>14.797805893129084</v>
      </c>
      <c r="GT28" s="21">
        <f t="shared" si="188"/>
        <v>14.725580597713886</v>
      </c>
      <c r="GU28" s="21">
        <f t="shared" si="189"/>
        <v>12.554419331029983</v>
      </c>
      <c r="GV28" s="21">
        <f t="shared" si="212"/>
        <v>13.06466163815152</v>
      </c>
      <c r="GW28" s="21">
        <f t="shared" si="213"/>
        <v>12.958607869817701</v>
      </c>
      <c r="GX28" s="21">
        <f t="shared" si="214"/>
        <v>12.8188533759858</v>
      </c>
      <c r="GY28" s="21">
        <f t="shared" si="215"/>
        <v>13.457644323823951</v>
      </c>
      <c r="GZ28" s="21">
        <f t="shared" si="216"/>
        <v>15.164808091286302</v>
      </c>
      <c r="HA28" s="21">
        <f t="shared" si="217"/>
        <v>13.732526801532478</v>
      </c>
      <c r="HB28" s="21">
        <f t="shared" si="218"/>
        <v>13.890274314214466</v>
      </c>
      <c r="HC28" s="21">
        <f t="shared" si="219"/>
        <v>11.949860326307876</v>
      </c>
      <c r="HD28" s="21">
        <f t="shared" si="220"/>
        <v>11.597824642413219</v>
      </c>
      <c r="HE28" s="21">
        <f t="shared" si="221"/>
        <v>11.706576978430363</v>
      </c>
      <c r="HF28" s="21">
        <f t="shared" si="221"/>
        <v>12.519255912697899</v>
      </c>
      <c r="HG28" s="21">
        <f t="shared" ref="HG28:HH28" si="301">HG18/HG$19*100</f>
        <v>12.032459309807685</v>
      </c>
      <c r="HH28" s="21">
        <f t="shared" si="301"/>
        <v>12.893780482105166</v>
      </c>
      <c r="HI28" s="21">
        <f t="shared" ref="HI28:HJ28" si="302">HI18/HI$19*100</f>
        <v>14.398736159518528</v>
      </c>
      <c r="HJ28" s="21">
        <f t="shared" si="302"/>
        <v>14.657369459436854</v>
      </c>
      <c r="HK28" s="21">
        <f t="shared" ref="HK28:HL28" si="303">HK18/HK$19*100</f>
        <v>16.056700628980611</v>
      </c>
      <c r="HL28" s="21">
        <f t="shared" si="303"/>
        <v>16.048503745227372</v>
      </c>
      <c r="HM28" s="21">
        <f t="shared" ref="HM28:HN28" si="304">HM18/HM$19*100</f>
        <v>15.318323475163776</v>
      </c>
      <c r="HN28" s="21">
        <f t="shared" si="304"/>
        <v>13.842266132452144</v>
      </c>
      <c r="HO28" s="21">
        <f t="shared" ref="HO28:HP28" si="305">HO18/HO$19*100</f>
        <v>14.89620858847813</v>
      </c>
      <c r="HP28" s="21">
        <f t="shared" si="305"/>
        <v>17.658702533114273</v>
      </c>
      <c r="HQ28" s="21">
        <f t="shared" ref="HQ28:HS28" si="306">HQ18/HQ$19*100</f>
        <v>15.71655426104876</v>
      </c>
      <c r="HR28" s="21">
        <f t="shared" si="306"/>
        <v>12.445960458200243</v>
      </c>
      <c r="HS28" s="21">
        <f t="shared" si="306"/>
        <v>12.299164561521799</v>
      </c>
      <c r="HT28" s="21">
        <f t="shared" ref="HT28:HU28" si="307">HT18/HT$19*100</f>
        <v>12.788200225422381</v>
      </c>
      <c r="HU28" s="21">
        <f t="shared" si="307"/>
        <v>12.899367439544646</v>
      </c>
      <c r="HV28" s="21">
        <f t="shared" ref="HV28:HX28" si="308">HV18/HV$19*100</f>
        <v>12.740899600067035</v>
      </c>
      <c r="HW28" s="21">
        <f t="shared" si="308"/>
        <v>12.74094223686194</v>
      </c>
      <c r="HX28" s="21">
        <f t="shared" si="308"/>
        <v>13.757474208028157</v>
      </c>
      <c r="HY28" s="21">
        <f t="shared" ref="HY28:HZ28" si="309">HY18/HY$19*100</f>
        <v>14.098383800354972</v>
      </c>
      <c r="HZ28" s="21">
        <f t="shared" si="309"/>
        <v>12.224386477499058</v>
      </c>
      <c r="IA28" s="21">
        <f t="shared" ref="IA28:IB28" si="310">IA18/IA$19*100</f>
        <v>11.984588110252661</v>
      </c>
      <c r="IB28" s="21">
        <f t="shared" si="310"/>
        <v>11.341317066891452</v>
      </c>
      <c r="IC28" s="21">
        <f t="shared" ref="IC28" si="311">IC18/IC$19*100</f>
        <v>11.241839870855969</v>
      </c>
      <c r="ID28" s="21">
        <f t="shared" ref="ID28" si="312">ID18/ID$19*100</f>
        <v>16.735107917186088</v>
      </c>
      <c r="IE28" s="21">
        <f t="shared" ref="IE28:IN28" si="313">IE18/IE$19*100</f>
        <v>17.237349900933584</v>
      </c>
      <c r="IF28" s="21">
        <f t="shared" si="313"/>
        <v>18.238210964781363</v>
      </c>
      <c r="IG28" s="21">
        <f t="shared" si="313"/>
        <v>17.515249967839697</v>
      </c>
      <c r="IH28" s="21">
        <f t="shared" si="313"/>
        <v>18.072837136574833</v>
      </c>
      <c r="II28" s="21">
        <f t="shared" si="313"/>
        <v>18.647445476783169</v>
      </c>
      <c r="IJ28" s="21">
        <f t="shared" si="313"/>
        <v>18.732445189982055</v>
      </c>
      <c r="IK28" s="21">
        <f t="shared" si="313"/>
        <v>19.527388133827554</v>
      </c>
      <c r="IL28" s="21">
        <f t="shared" si="313"/>
        <v>19.143622654662522</v>
      </c>
      <c r="IM28" s="21">
        <f t="shared" si="313"/>
        <v>19.329360543543235</v>
      </c>
      <c r="IN28" s="21">
        <f t="shared" si="313"/>
        <v>19.615256099950496</v>
      </c>
      <c r="IO28" s="21">
        <v>25.713424371034371</v>
      </c>
      <c r="IP28" s="21">
        <v>26.264976687805731</v>
      </c>
      <c r="IQ28" s="21">
        <v>26.475972496180557</v>
      </c>
      <c r="IR28" s="21">
        <v>27.231917772218921</v>
      </c>
      <c r="IS28" s="21">
        <v>27.138005853943532</v>
      </c>
      <c r="IT28" s="21">
        <v>26.753096653482704</v>
      </c>
      <c r="IU28" s="21">
        <v>26.963449149975887</v>
      </c>
      <c r="IV28" s="21">
        <v>27.715998960383171</v>
      </c>
      <c r="IW28" s="21">
        <v>23.703311772950109</v>
      </c>
      <c r="IX28" s="21">
        <v>28.524975713541341</v>
      </c>
      <c r="IY28" s="21">
        <v>25.109502889262004</v>
      </c>
      <c r="IZ28" s="21">
        <v>24.970200780725502</v>
      </c>
      <c r="JA28" s="21">
        <v>24.454486633621027</v>
      </c>
      <c r="JB28" s="21">
        <v>24.432489495068268</v>
      </c>
      <c r="JC28" s="21">
        <v>24.103959080891567</v>
      </c>
      <c r="JD28" s="21">
        <v>23.852701839149237</v>
      </c>
      <c r="JE28" s="21">
        <v>24.169966535642683</v>
      </c>
      <c r="JF28" s="21">
        <v>24.989021670816037</v>
      </c>
      <c r="JG28" s="21">
        <v>24.702533273698069</v>
      </c>
      <c r="JH28" s="21">
        <v>25.652514772913126</v>
      </c>
      <c r="JI28" s="21">
        <v>24.675742723374487</v>
      </c>
      <c r="JJ28" s="21">
        <v>25.37</v>
      </c>
      <c r="JK28" s="21">
        <v>25.613796393642492</v>
      </c>
      <c r="JL28" s="21">
        <v>26.483078088259905</v>
      </c>
      <c r="JM28" s="21">
        <v>26.243872278408336</v>
      </c>
      <c r="JN28" s="21">
        <v>26.489095430851012</v>
      </c>
      <c r="JO28" s="21">
        <v>26.190012454501758</v>
      </c>
      <c r="JP28" s="21">
        <v>26.226173959750959</v>
      </c>
      <c r="JQ28" s="21">
        <v>26.972320586950399</v>
      </c>
      <c r="JR28" s="21">
        <v>25.796593053230222</v>
      </c>
      <c r="JS28" s="21">
        <v>26.353366776406151</v>
      </c>
      <c r="JT28" s="21">
        <v>26.769589821618251</v>
      </c>
      <c r="JU28" s="21">
        <v>26.746301783243958</v>
      </c>
      <c r="JV28" s="21">
        <v>23.640105223805435</v>
      </c>
      <c r="JW28" s="21">
        <v>20.182816780271096</v>
      </c>
      <c r="JX28" s="21">
        <v>21.016836467309911</v>
      </c>
      <c r="JY28" s="21">
        <v>20.706043586053617</v>
      </c>
      <c r="JZ28" s="21">
        <v>21.053980622340696</v>
      </c>
      <c r="KA28" s="21">
        <v>20.16920343702489</v>
      </c>
      <c r="KB28" s="21">
        <v>14.324444161830241</v>
      </c>
      <c r="KC28" s="21">
        <v>14.653682732213166</v>
      </c>
      <c r="KD28" s="21">
        <v>14.13781195458591</v>
      </c>
      <c r="KE28" s="21">
        <v>15.021099748555711</v>
      </c>
      <c r="KF28" s="21">
        <v>15.678447526357109</v>
      </c>
      <c r="KG28" s="21">
        <v>15.556477109283835</v>
      </c>
      <c r="KH28" s="21">
        <v>15.680230639289281</v>
      </c>
      <c r="KI28" s="21">
        <v>15.302765436730933</v>
      </c>
      <c r="KJ28" s="21">
        <v>15.929672930164241</v>
      </c>
      <c r="KK28" s="21">
        <v>15.923982938407924</v>
      </c>
      <c r="KL28" s="21">
        <v>16.005908680777313</v>
      </c>
      <c r="KM28" s="21">
        <v>16.276764204314752</v>
      </c>
      <c r="KN28" s="21">
        <v>17.080168904294862</v>
      </c>
      <c r="KO28" s="21">
        <v>16.286375162886362</v>
      </c>
      <c r="KP28" s="21">
        <v>17.689104973407048</v>
      </c>
      <c r="KQ28" s="21">
        <v>18.203430208827918</v>
      </c>
      <c r="KR28" s="21">
        <v>18.57695913693135</v>
      </c>
      <c r="KS28" s="21">
        <v>18.793365647662096</v>
      </c>
      <c r="KT28" s="21">
        <v>18.758523683721013</v>
      </c>
      <c r="KU28" s="21">
        <v>18.608127098561912</v>
      </c>
      <c r="KV28" s="21">
        <v>16.787221924400004</v>
      </c>
      <c r="KW28" s="21">
        <v>18.277773250216484</v>
      </c>
      <c r="KX28" s="21">
        <v>18.05109203769096</v>
      </c>
      <c r="KY28" s="21">
        <v>17.942716008279284</v>
      </c>
      <c r="KZ28" s="21">
        <v>17.004662321048649</v>
      </c>
      <c r="LA28" s="21">
        <v>17.30634338897055</v>
      </c>
      <c r="LB28" s="21">
        <v>16.415619572990089</v>
      </c>
      <c r="LC28" s="21">
        <v>16.790153045502791</v>
      </c>
      <c r="LD28" s="21">
        <v>17.489206842025212</v>
      </c>
      <c r="LE28" s="21">
        <v>18.023501888924571</v>
      </c>
      <c r="LF28" s="21">
        <v>17.790488275805455</v>
      </c>
      <c r="LG28" s="21">
        <v>16.651288955897652</v>
      </c>
      <c r="LH28" s="21">
        <v>17.011315492883178</v>
      </c>
      <c r="LI28" s="21">
        <v>16.773354077173042</v>
      </c>
      <c r="LJ28" s="21">
        <v>16.582949486995247</v>
      </c>
      <c r="LK28" s="21">
        <v>16.872671728810385</v>
      </c>
      <c r="LL28" s="21">
        <v>16.872800223659926</v>
      </c>
      <c r="LM28" s="21">
        <v>17.277543119630455</v>
      </c>
      <c r="LN28" s="21">
        <v>17.545228129028239</v>
      </c>
      <c r="LO28" s="21">
        <v>18.330661037250632</v>
      </c>
      <c r="LP28" s="21">
        <v>19.108048574537918</v>
      </c>
      <c r="LQ28" s="21">
        <v>18.691566492836692</v>
      </c>
      <c r="LR28" s="21">
        <v>18.76845032299094</v>
      </c>
      <c r="LS28" s="21">
        <v>19.23123297341975</v>
      </c>
      <c r="LT28" s="21">
        <v>19.265932325048894</v>
      </c>
      <c r="LU28" s="21">
        <v>19.195839289516105</v>
      </c>
      <c r="LV28" s="21">
        <v>19.224181274340204</v>
      </c>
      <c r="LW28" s="21">
        <v>19.150409749947471</v>
      </c>
      <c r="LX28" s="21">
        <v>14.539637183010786</v>
      </c>
      <c r="LY28" s="21">
        <v>12.367062664309222</v>
      </c>
      <c r="LZ28" s="21">
        <v>13.65</v>
      </c>
      <c r="MA28" s="21">
        <v>13.629816843776984</v>
      </c>
      <c r="MB28" s="60">
        <v>14.220846388654227</v>
      </c>
      <c r="MC28" s="47">
        <v>12.62988210505126</v>
      </c>
    </row>
    <row r="29" spans="1:341" ht="7.5" customHeigh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MB29" s="57"/>
      <c r="MC29" s="40"/>
    </row>
    <row r="30" spans="1:341" ht="20.25" customHeight="1" x14ac:dyDescent="0.2">
      <c r="A30" s="14" t="s">
        <v>22</v>
      </c>
      <c r="B30" s="21">
        <f>SUM(B21:B28)</f>
        <v>99.999999999999986</v>
      </c>
      <c r="C30" s="21">
        <f>SUM(C21:C28)</f>
        <v>100</v>
      </c>
      <c r="D30" s="21">
        <f>SUM(D21:D28)</f>
        <v>100.00000000000001</v>
      </c>
      <c r="E30" s="21">
        <v>100</v>
      </c>
      <c r="F30" s="21">
        <f t="shared" ref="F30:P30" si="314">SUM(F21:F28)</f>
        <v>99.999999999999986</v>
      </c>
      <c r="G30" s="21">
        <f t="shared" si="314"/>
        <v>100</v>
      </c>
      <c r="H30" s="21">
        <f t="shared" si="314"/>
        <v>99.999999999999986</v>
      </c>
      <c r="I30" s="21">
        <f t="shared" si="314"/>
        <v>100</v>
      </c>
      <c r="J30" s="21">
        <f t="shared" si="314"/>
        <v>100.00000000000001</v>
      </c>
      <c r="K30" s="21">
        <f t="shared" si="314"/>
        <v>100.00000000000001</v>
      </c>
      <c r="L30" s="21">
        <f t="shared" si="314"/>
        <v>100.00000000000001</v>
      </c>
      <c r="M30" s="21">
        <f t="shared" si="314"/>
        <v>100.00000000000003</v>
      </c>
      <c r="N30" s="21">
        <f t="shared" si="314"/>
        <v>99.999999999999986</v>
      </c>
      <c r="O30" s="21">
        <f t="shared" si="314"/>
        <v>100.10531131842518</v>
      </c>
      <c r="P30" s="21">
        <f t="shared" si="314"/>
        <v>100</v>
      </c>
      <c r="Q30" s="21">
        <f>SUM(Q21:Q28)</f>
        <v>100.00000000000001</v>
      </c>
      <c r="R30" s="21">
        <v>100</v>
      </c>
      <c r="S30" s="21">
        <v>100</v>
      </c>
      <c r="T30" s="21">
        <v>100</v>
      </c>
      <c r="U30" s="21">
        <f t="shared" ref="U30:CJ30" si="315">SUM(U21:U28)</f>
        <v>100</v>
      </c>
      <c r="V30" s="21">
        <f t="shared" si="315"/>
        <v>99.999999999999986</v>
      </c>
      <c r="W30" s="21">
        <f t="shared" si="315"/>
        <v>100.00497236491319</v>
      </c>
      <c r="X30" s="21">
        <f t="shared" si="315"/>
        <v>100</v>
      </c>
      <c r="Y30" s="21">
        <f t="shared" si="315"/>
        <v>100.00000000000001</v>
      </c>
      <c r="Z30" s="21">
        <f t="shared" si="315"/>
        <v>100</v>
      </c>
      <c r="AA30" s="21">
        <f t="shared" si="315"/>
        <v>99.999999999999986</v>
      </c>
      <c r="AB30" s="26">
        <f t="shared" si="315"/>
        <v>99.999999999999986</v>
      </c>
      <c r="AC30" s="26">
        <f t="shared" si="315"/>
        <v>100</v>
      </c>
      <c r="AD30" s="26">
        <f t="shared" si="315"/>
        <v>99.999999999999986</v>
      </c>
      <c r="AE30" s="26">
        <f t="shared" si="315"/>
        <v>100</v>
      </c>
      <c r="AF30" s="26">
        <f t="shared" si="315"/>
        <v>100</v>
      </c>
      <c r="AG30" s="26">
        <f t="shared" si="315"/>
        <v>100</v>
      </c>
      <c r="AH30" s="26">
        <f t="shared" si="315"/>
        <v>100</v>
      </c>
      <c r="AI30" s="26">
        <f t="shared" si="315"/>
        <v>100.00000000000001</v>
      </c>
      <c r="AJ30" s="26">
        <f t="shared" si="315"/>
        <v>100</v>
      </c>
      <c r="AK30" s="26">
        <f t="shared" si="315"/>
        <v>100</v>
      </c>
      <c r="AL30" s="26">
        <f t="shared" si="315"/>
        <v>100</v>
      </c>
      <c r="AM30" s="26">
        <f t="shared" si="315"/>
        <v>100</v>
      </c>
      <c r="AN30" s="26">
        <f t="shared" si="315"/>
        <v>100</v>
      </c>
      <c r="AO30" s="26">
        <f t="shared" si="315"/>
        <v>100</v>
      </c>
      <c r="AP30" s="26">
        <f t="shared" si="315"/>
        <v>100.00000000000001</v>
      </c>
      <c r="AQ30" s="26">
        <f t="shared" si="315"/>
        <v>99.999999999999986</v>
      </c>
      <c r="AR30" s="26">
        <f t="shared" si="315"/>
        <v>100</v>
      </c>
      <c r="AS30" s="26">
        <f t="shared" si="315"/>
        <v>100</v>
      </c>
      <c r="AT30" s="26">
        <f t="shared" si="315"/>
        <v>100.00000000000001</v>
      </c>
      <c r="AU30" s="26">
        <f t="shared" si="315"/>
        <v>99.999999999999986</v>
      </c>
      <c r="AV30" s="26">
        <f t="shared" si="315"/>
        <v>100.00000000000001</v>
      </c>
      <c r="AW30" s="26">
        <f t="shared" si="315"/>
        <v>100.00000000000001</v>
      </c>
      <c r="AX30" s="26">
        <f t="shared" si="315"/>
        <v>100.00000000000001</v>
      </c>
      <c r="AY30" s="26">
        <f t="shared" si="315"/>
        <v>100</v>
      </c>
      <c r="AZ30" s="26">
        <f t="shared" si="315"/>
        <v>100.00000000000001</v>
      </c>
      <c r="BA30" s="26">
        <f t="shared" si="315"/>
        <v>100</v>
      </c>
      <c r="BB30" s="26">
        <f t="shared" si="315"/>
        <v>99.999999999999972</v>
      </c>
      <c r="BC30" s="26">
        <f t="shared" si="315"/>
        <v>100</v>
      </c>
      <c r="BD30" s="26">
        <f t="shared" si="315"/>
        <v>100</v>
      </c>
      <c r="BE30" s="26">
        <f t="shared" si="315"/>
        <v>100</v>
      </c>
      <c r="BF30" s="26">
        <f t="shared" si="315"/>
        <v>100.00000000000001</v>
      </c>
      <c r="BG30" s="26">
        <f t="shared" si="315"/>
        <v>100</v>
      </c>
      <c r="BH30" s="26">
        <f t="shared" si="315"/>
        <v>100</v>
      </c>
      <c r="BI30" s="26">
        <f t="shared" si="315"/>
        <v>99.999999999999986</v>
      </c>
      <c r="BJ30" s="26">
        <f t="shared" si="315"/>
        <v>100</v>
      </c>
      <c r="BK30" s="26">
        <f t="shared" si="315"/>
        <v>100</v>
      </c>
      <c r="BL30" s="26">
        <f t="shared" si="315"/>
        <v>100.00000000000003</v>
      </c>
      <c r="BM30" s="26">
        <f t="shared" si="315"/>
        <v>100.00000000000001</v>
      </c>
      <c r="BN30" s="26">
        <f t="shared" si="315"/>
        <v>99.999999999999986</v>
      </c>
      <c r="BO30" s="26">
        <f t="shared" si="315"/>
        <v>100</v>
      </c>
      <c r="BP30" s="26">
        <f t="shared" si="315"/>
        <v>100</v>
      </c>
      <c r="BQ30" s="26">
        <f t="shared" si="315"/>
        <v>100.00000000000001</v>
      </c>
      <c r="BR30" s="26">
        <f t="shared" si="315"/>
        <v>100</v>
      </c>
      <c r="BS30" s="26">
        <f t="shared" si="315"/>
        <v>100.00000000000003</v>
      </c>
      <c r="BT30" s="26">
        <f t="shared" si="315"/>
        <v>100.00000000000003</v>
      </c>
      <c r="BU30" s="26">
        <f t="shared" si="315"/>
        <v>100</v>
      </c>
      <c r="BV30" s="26">
        <f t="shared" si="315"/>
        <v>100</v>
      </c>
      <c r="BW30" s="26">
        <f t="shared" si="315"/>
        <v>100.00000000000003</v>
      </c>
      <c r="BX30" s="26">
        <f t="shared" si="315"/>
        <v>100</v>
      </c>
      <c r="BY30" s="26">
        <f t="shared" si="315"/>
        <v>100.00000000000004</v>
      </c>
      <c r="BZ30" s="26">
        <f t="shared" si="315"/>
        <v>100.00000000000003</v>
      </c>
      <c r="CA30" s="26">
        <f t="shared" si="315"/>
        <v>100</v>
      </c>
      <c r="CB30" s="26">
        <f t="shared" si="315"/>
        <v>100</v>
      </c>
      <c r="CC30" s="26">
        <f t="shared" si="315"/>
        <v>100.00000000000001</v>
      </c>
      <c r="CD30" s="26">
        <f t="shared" si="315"/>
        <v>100</v>
      </c>
      <c r="CE30" s="26">
        <f t="shared" si="315"/>
        <v>100.00000000000003</v>
      </c>
      <c r="CF30" s="26">
        <f t="shared" si="315"/>
        <v>100.00000000000001</v>
      </c>
      <c r="CG30" s="26">
        <f t="shared" si="315"/>
        <v>100.00000000000001</v>
      </c>
      <c r="CH30" s="26">
        <f t="shared" si="315"/>
        <v>100</v>
      </c>
      <c r="CI30" s="26">
        <f t="shared" si="315"/>
        <v>100</v>
      </c>
      <c r="CJ30" s="26">
        <f t="shared" si="315"/>
        <v>100</v>
      </c>
      <c r="CK30" s="26">
        <f t="shared" ref="CK30:EV30" si="316">SUM(CK21:CK28)</f>
        <v>100.00000000000001</v>
      </c>
      <c r="CL30" s="26">
        <f t="shared" si="316"/>
        <v>100.00000000000001</v>
      </c>
      <c r="CM30" s="26">
        <f t="shared" si="316"/>
        <v>100</v>
      </c>
      <c r="CN30" s="26">
        <f t="shared" si="316"/>
        <v>100</v>
      </c>
      <c r="CO30" s="26">
        <f t="shared" si="316"/>
        <v>100.00000000000001</v>
      </c>
      <c r="CP30" s="26">
        <f t="shared" si="316"/>
        <v>100.00000000000001</v>
      </c>
      <c r="CQ30" s="26">
        <f t="shared" si="316"/>
        <v>100.00000000000001</v>
      </c>
      <c r="CR30" s="26">
        <f t="shared" si="316"/>
        <v>100</v>
      </c>
      <c r="CS30" s="26">
        <f t="shared" si="316"/>
        <v>100</v>
      </c>
      <c r="CT30" s="26">
        <f t="shared" si="316"/>
        <v>100.00000000000001</v>
      </c>
      <c r="CU30" s="26">
        <f t="shared" si="316"/>
        <v>100.00000000000001</v>
      </c>
      <c r="CV30" s="26">
        <f t="shared" si="316"/>
        <v>100</v>
      </c>
      <c r="CW30" s="26">
        <f t="shared" si="316"/>
        <v>100</v>
      </c>
      <c r="CX30" s="26">
        <f t="shared" si="316"/>
        <v>100</v>
      </c>
      <c r="CY30" s="26">
        <f t="shared" si="316"/>
        <v>99.999999999999986</v>
      </c>
      <c r="CZ30" s="26">
        <f t="shared" si="316"/>
        <v>99.999999999999986</v>
      </c>
      <c r="DA30" s="26">
        <f t="shared" si="316"/>
        <v>99.999999999999986</v>
      </c>
      <c r="DB30" s="26">
        <f t="shared" si="316"/>
        <v>100</v>
      </c>
      <c r="DC30" s="26">
        <f t="shared" si="316"/>
        <v>99.999999999999986</v>
      </c>
      <c r="DD30" s="26">
        <f t="shared" si="316"/>
        <v>100.00000000000001</v>
      </c>
      <c r="DE30" s="26">
        <f t="shared" si="316"/>
        <v>100</v>
      </c>
      <c r="DF30" s="26">
        <f t="shared" si="316"/>
        <v>100</v>
      </c>
      <c r="DG30" s="26">
        <f t="shared" si="316"/>
        <v>99.999999999999986</v>
      </c>
      <c r="DH30" s="26">
        <f t="shared" si="316"/>
        <v>100</v>
      </c>
      <c r="DI30" s="26">
        <f t="shared" si="316"/>
        <v>100</v>
      </c>
      <c r="DJ30" s="26">
        <f t="shared" si="316"/>
        <v>99.999999999999986</v>
      </c>
      <c r="DK30" s="26">
        <f t="shared" si="316"/>
        <v>100</v>
      </c>
      <c r="DL30" s="26">
        <f t="shared" si="316"/>
        <v>100</v>
      </c>
      <c r="DM30" s="26">
        <f t="shared" si="316"/>
        <v>99.999999999999986</v>
      </c>
      <c r="DN30" s="26">
        <f t="shared" si="316"/>
        <v>99.999999999999986</v>
      </c>
      <c r="DO30" s="26">
        <f t="shared" si="316"/>
        <v>99.999999999999986</v>
      </c>
      <c r="DP30" s="26">
        <f t="shared" si="316"/>
        <v>100</v>
      </c>
      <c r="DQ30" s="26">
        <f t="shared" si="316"/>
        <v>99.999999999999986</v>
      </c>
      <c r="DR30" s="26">
        <f t="shared" si="316"/>
        <v>100</v>
      </c>
      <c r="DS30" s="26">
        <f t="shared" si="316"/>
        <v>99.999999999999986</v>
      </c>
      <c r="DT30" s="26">
        <f t="shared" si="316"/>
        <v>100</v>
      </c>
      <c r="DU30" s="26">
        <f t="shared" si="316"/>
        <v>100</v>
      </c>
      <c r="DV30" s="26">
        <f t="shared" si="316"/>
        <v>100</v>
      </c>
      <c r="DW30" s="26">
        <f t="shared" si="316"/>
        <v>100</v>
      </c>
      <c r="DX30" s="26">
        <f t="shared" si="316"/>
        <v>100.00000000000001</v>
      </c>
      <c r="DY30" s="26">
        <f t="shared" si="316"/>
        <v>100.00000000000001</v>
      </c>
      <c r="DZ30" s="26">
        <f t="shared" si="316"/>
        <v>99.999999999999986</v>
      </c>
      <c r="EA30" s="26">
        <f t="shared" si="316"/>
        <v>100.00000000000001</v>
      </c>
      <c r="EB30" s="26">
        <f t="shared" si="316"/>
        <v>99.999999999999986</v>
      </c>
      <c r="EC30" s="26">
        <f t="shared" si="316"/>
        <v>99.999999999999986</v>
      </c>
      <c r="ED30" s="26">
        <f t="shared" si="316"/>
        <v>99.999999999999986</v>
      </c>
      <c r="EE30" s="26">
        <f t="shared" si="316"/>
        <v>99.999999999999972</v>
      </c>
      <c r="EF30" s="26">
        <f t="shared" si="316"/>
        <v>100.00000000000003</v>
      </c>
      <c r="EG30" s="26">
        <f t="shared" si="316"/>
        <v>99.999999999999986</v>
      </c>
      <c r="EH30" s="26">
        <f t="shared" si="316"/>
        <v>99.999999999999986</v>
      </c>
      <c r="EI30" s="26">
        <f t="shared" si="316"/>
        <v>100</v>
      </c>
      <c r="EJ30" s="26">
        <f t="shared" si="316"/>
        <v>100</v>
      </c>
      <c r="EK30" s="26">
        <f t="shared" si="316"/>
        <v>100.00000000000001</v>
      </c>
      <c r="EL30" s="26">
        <f t="shared" si="316"/>
        <v>100.34086001604047</v>
      </c>
      <c r="EM30" s="26">
        <f t="shared" si="316"/>
        <v>100.00000000000001</v>
      </c>
      <c r="EN30" s="26">
        <f t="shared" si="316"/>
        <v>100</v>
      </c>
      <c r="EO30" s="26">
        <f t="shared" si="316"/>
        <v>100.00000000000001</v>
      </c>
      <c r="EP30" s="26">
        <f t="shared" si="316"/>
        <v>99.999999999999986</v>
      </c>
      <c r="EQ30" s="26">
        <f t="shared" si="316"/>
        <v>100</v>
      </c>
      <c r="ER30" s="26">
        <f t="shared" si="316"/>
        <v>99.999999999999986</v>
      </c>
      <c r="ES30" s="26">
        <f t="shared" si="316"/>
        <v>100.00000000000001</v>
      </c>
      <c r="ET30" s="26">
        <f t="shared" si="316"/>
        <v>100</v>
      </c>
      <c r="EU30" s="26">
        <f t="shared" si="316"/>
        <v>99.999999999999986</v>
      </c>
      <c r="EV30" s="26">
        <f t="shared" si="316"/>
        <v>100</v>
      </c>
      <c r="EW30" s="26">
        <f t="shared" ref="EW30:FF30" si="317">SUM(EW21:EW28)</f>
        <v>100.00000000000003</v>
      </c>
      <c r="EX30" s="26">
        <f t="shared" si="317"/>
        <v>100.00000000000001</v>
      </c>
      <c r="EY30" s="26">
        <f t="shared" si="317"/>
        <v>100.00000000000001</v>
      </c>
      <c r="EZ30" s="26">
        <f t="shared" si="317"/>
        <v>100</v>
      </c>
      <c r="FA30" s="26">
        <f t="shared" si="317"/>
        <v>100</v>
      </c>
      <c r="FB30" s="26">
        <f t="shared" si="317"/>
        <v>100</v>
      </c>
      <c r="FC30" s="26">
        <f t="shared" si="317"/>
        <v>100.00000000000001</v>
      </c>
      <c r="FD30" s="26">
        <f t="shared" si="317"/>
        <v>99.999999999999986</v>
      </c>
      <c r="FE30" s="26">
        <f t="shared" si="317"/>
        <v>100.00000000000001</v>
      </c>
      <c r="FF30" s="26">
        <f t="shared" si="317"/>
        <v>99.999999999999986</v>
      </c>
      <c r="FG30" s="26">
        <f>SUM(FG21:FG28)</f>
        <v>99.999999999999986</v>
      </c>
      <c r="FH30" s="26">
        <f>SUM(FH21:FH28)</f>
        <v>99.999999999999972</v>
      </c>
      <c r="FI30" s="26">
        <f>SUM(FI21:FI28)</f>
        <v>100</v>
      </c>
      <c r="FJ30" s="26">
        <f>SUM(FJ21:FJ28)</f>
        <v>100.00000000000001</v>
      </c>
      <c r="FK30" s="26">
        <f t="shared" ref="FK30:GZ30" si="318">SUM(FK21:FK28)</f>
        <v>100</v>
      </c>
      <c r="FL30" s="26">
        <f t="shared" si="318"/>
        <v>99.999999999999986</v>
      </c>
      <c r="FM30" s="26">
        <f t="shared" si="318"/>
        <v>99.999999999999986</v>
      </c>
      <c r="FN30" s="26">
        <f t="shared" si="318"/>
        <v>100</v>
      </c>
      <c r="FO30" s="26">
        <f t="shared" si="318"/>
        <v>100.00000000000001</v>
      </c>
      <c r="FP30" s="26">
        <f t="shared" si="318"/>
        <v>100</v>
      </c>
      <c r="FQ30" s="26">
        <f t="shared" si="318"/>
        <v>100.00000000000001</v>
      </c>
      <c r="FR30" s="26">
        <f t="shared" si="318"/>
        <v>100</v>
      </c>
      <c r="FS30" s="26">
        <f t="shared" si="318"/>
        <v>100</v>
      </c>
      <c r="FT30" s="26">
        <f t="shared" si="318"/>
        <v>100</v>
      </c>
      <c r="FU30" s="26">
        <f t="shared" si="318"/>
        <v>100.00000000000001</v>
      </c>
      <c r="FV30" s="26">
        <f t="shared" si="318"/>
        <v>100.00000000000001</v>
      </c>
      <c r="FW30" s="26">
        <f t="shared" si="318"/>
        <v>100.00000000000001</v>
      </c>
      <c r="FX30" s="26">
        <f t="shared" si="318"/>
        <v>100.00000000000001</v>
      </c>
      <c r="FY30" s="26">
        <f t="shared" si="318"/>
        <v>100</v>
      </c>
      <c r="FZ30" s="26">
        <f t="shared" si="318"/>
        <v>100.00000000000001</v>
      </c>
      <c r="GA30" s="26">
        <f t="shared" si="318"/>
        <v>100.00000000000003</v>
      </c>
      <c r="GB30" s="26">
        <f t="shared" si="318"/>
        <v>99.999999999999986</v>
      </c>
      <c r="GC30" s="26">
        <f t="shared" si="318"/>
        <v>99.999999999999986</v>
      </c>
      <c r="GD30" s="26">
        <f t="shared" si="318"/>
        <v>100</v>
      </c>
      <c r="GE30" s="26">
        <f t="shared" si="318"/>
        <v>100</v>
      </c>
      <c r="GF30" s="26">
        <f t="shared" si="318"/>
        <v>99.999999999999986</v>
      </c>
      <c r="GG30" s="26">
        <f t="shared" si="318"/>
        <v>100</v>
      </c>
      <c r="GH30" s="26">
        <f t="shared" si="318"/>
        <v>100</v>
      </c>
      <c r="GI30" s="26">
        <f t="shared" si="318"/>
        <v>99.999999999999986</v>
      </c>
      <c r="GJ30" s="26">
        <f t="shared" si="318"/>
        <v>100</v>
      </c>
      <c r="GK30" s="26">
        <f t="shared" si="318"/>
        <v>100</v>
      </c>
      <c r="GL30" s="26">
        <f t="shared" si="318"/>
        <v>100.00000000000001</v>
      </c>
      <c r="GM30" s="26">
        <f t="shared" si="318"/>
        <v>100</v>
      </c>
      <c r="GN30" s="26">
        <f t="shared" si="318"/>
        <v>100.00000000000001</v>
      </c>
      <c r="GO30" s="26">
        <f t="shared" si="318"/>
        <v>100</v>
      </c>
      <c r="GP30" s="26">
        <f t="shared" si="318"/>
        <v>100</v>
      </c>
      <c r="GQ30" s="26">
        <f t="shared" si="318"/>
        <v>99.999999999999986</v>
      </c>
      <c r="GR30" s="26">
        <f t="shared" si="318"/>
        <v>100</v>
      </c>
      <c r="GS30" s="26">
        <f t="shared" si="318"/>
        <v>99.999999999999986</v>
      </c>
      <c r="GT30" s="26">
        <f t="shared" si="318"/>
        <v>99.999999999999986</v>
      </c>
      <c r="GU30" s="26">
        <f t="shared" si="318"/>
        <v>100</v>
      </c>
      <c r="GV30" s="26">
        <f t="shared" si="318"/>
        <v>99.999999999999986</v>
      </c>
      <c r="GW30" s="26">
        <f t="shared" si="318"/>
        <v>100</v>
      </c>
      <c r="GX30" s="26">
        <f t="shared" si="318"/>
        <v>100</v>
      </c>
      <c r="GY30" s="26">
        <f t="shared" si="318"/>
        <v>100</v>
      </c>
      <c r="GZ30" s="26">
        <f t="shared" si="318"/>
        <v>100</v>
      </c>
      <c r="HA30" s="26">
        <f t="shared" ref="HA30:HB30" si="319">SUM(HA21:HA28)</f>
        <v>99.999999999999972</v>
      </c>
      <c r="HB30" s="26">
        <f t="shared" si="319"/>
        <v>99.999999999999986</v>
      </c>
      <c r="HC30" s="26">
        <f t="shared" ref="HC30:HI30" si="320">SUM(HC21:HC28)</f>
        <v>100</v>
      </c>
      <c r="HD30" s="26">
        <f t="shared" si="320"/>
        <v>100.00648572346451</v>
      </c>
      <c r="HE30" s="26">
        <f t="shared" si="320"/>
        <v>100.00000000000001</v>
      </c>
      <c r="HF30" s="26">
        <f t="shared" si="320"/>
        <v>100</v>
      </c>
      <c r="HG30" s="26">
        <f t="shared" si="320"/>
        <v>100</v>
      </c>
      <c r="HH30" s="26">
        <f t="shared" si="320"/>
        <v>100.00000000000003</v>
      </c>
      <c r="HI30" s="26">
        <f t="shared" si="320"/>
        <v>100.00000000000003</v>
      </c>
      <c r="HJ30" s="26">
        <f t="shared" ref="HJ30:HK30" si="321">SUM(HJ21:HJ28)</f>
        <v>99.999999999999986</v>
      </c>
      <c r="HK30" s="26">
        <f t="shared" si="321"/>
        <v>99.999999999999986</v>
      </c>
      <c r="HL30" s="26">
        <f t="shared" ref="HL30:HM30" si="322">SUM(HL21:HL28)</f>
        <v>100</v>
      </c>
      <c r="HM30" s="26">
        <f t="shared" si="322"/>
        <v>100.00000000000003</v>
      </c>
      <c r="HN30" s="26">
        <f t="shared" ref="HN30:HO30" si="323">SUM(HN21:HN28)</f>
        <v>99.999999999999986</v>
      </c>
      <c r="HO30" s="26">
        <f t="shared" si="323"/>
        <v>100</v>
      </c>
      <c r="HP30" s="26">
        <f t="shared" ref="HP30:HQ30" si="324">SUM(HP21:HP28)</f>
        <v>100</v>
      </c>
      <c r="HQ30" s="26">
        <f t="shared" si="324"/>
        <v>100.00000000000001</v>
      </c>
      <c r="HR30" s="26">
        <f t="shared" ref="HR30:HS30" si="325">SUM(HR21:HR28)</f>
        <v>100.00000000000001</v>
      </c>
      <c r="HS30" s="26">
        <f t="shared" si="325"/>
        <v>100</v>
      </c>
      <c r="HT30" s="26">
        <f t="shared" ref="HT30:HU30" si="326">SUM(HT21:HT28)</f>
        <v>100</v>
      </c>
      <c r="HU30" s="26">
        <f t="shared" si="326"/>
        <v>100</v>
      </c>
      <c r="HV30" s="26">
        <f t="shared" ref="HV30:HX30" si="327">SUM(HV21:HV28)</f>
        <v>100.00000000000001</v>
      </c>
      <c r="HW30" s="26">
        <f t="shared" si="327"/>
        <v>100</v>
      </c>
      <c r="HX30" s="26">
        <f t="shared" si="327"/>
        <v>100</v>
      </c>
      <c r="HY30" s="26">
        <f t="shared" ref="HY30:HZ30" si="328">SUM(HY21:HY28)</f>
        <v>100</v>
      </c>
      <c r="HZ30" s="26">
        <f t="shared" si="328"/>
        <v>99.999999999999986</v>
      </c>
      <c r="IA30" s="26">
        <f t="shared" ref="IA30:IB30" si="329">SUM(IA21:IA28)</f>
        <v>100</v>
      </c>
      <c r="IB30" s="26">
        <f t="shared" si="329"/>
        <v>100</v>
      </c>
      <c r="IC30" s="26">
        <f t="shared" ref="IC30" si="330">SUM(IC21:IC28)</f>
        <v>99.999999999999986</v>
      </c>
      <c r="ID30" s="26">
        <f t="shared" ref="ID30" si="331">SUM(ID21:ID28)</f>
        <v>100</v>
      </c>
      <c r="IE30" s="26">
        <f t="shared" ref="IE30:IN30" si="332">SUM(IE21:IE28)</f>
        <v>100</v>
      </c>
      <c r="IF30" s="26">
        <f t="shared" si="332"/>
        <v>100</v>
      </c>
      <c r="IG30" s="26">
        <f t="shared" si="332"/>
        <v>100</v>
      </c>
      <c r="IH30" s="26">
        <f t="shared" si="332"/>
        <v>99.999999999999986</v>
      </c>
      <c r="II30" s="26">
        <f t="shared" si="332"/>
        <v>100</v>
      </c>
      <c r="IJ30" s="26">
        <f t="shared" si="332"/>
        <v>100</v>
      </c>
      <c r="IK30" s="26">
        <f t="shared" si="332"/>
        <v>99.999999999999986</v>
      </c>
      <c r="IL30" s="26">
        <f t="shared" si="332"/>
        <v>100</v>
      </c>
      <c r="IM30" s="26">
        <f t="shared" si="332"/>
        <v>100.00000000000001</v>
      </c>
      <c r="IN30" s="26">
        <f t="shared" si="332"/>
        <v>100</v>
      </c>
      <c r="IO30" s="26">
        <v>100</v>
      </c>
      <c r="IP30" s="26">
        <v>100</v>
      </c>
      <c r="IQ30" s="26">
        <v>100.00000000000001</v>
      </c>
      <c r="IR30" s="26">
        <v>100</v>
      </c>
      <c r="IS30" s="26">
        <v>100</v>
      </c>
      <c r="IT30" s="26">
        <v>100.00000000000001</v>
      </c>
      <c r="IU30" s="26">
        <v>100.00000000000001</v>
      </c>
      <c r="IV30" s="26">
        <v>100</v>
      </c>
      <c r="IW30" s="26">
        <v>100</v>
      </c>
      <c r="IX30" s="26">
        <v>100</v>
      </c>
      <c r="IY30" s="26">
        <v>99.999999999999972</v>
      </c>
      <c r="IZ30" s="26">
        <v>100.00000000000001</v>
      </c>
      <c r="JA30" s="26">
        <v>100.00000000000001</v>
      </c>
      <c r="JB30" s="26">
        <v>99.999999999999986</v>
      </c>
      <c r="JC30" s="26">
        <v>100</v>
      </c>
      <c r="JD30" s="26">
        <v>100</v>
      </c>
      <c r="JE30" s="26">
        <v>100.00000000000001</v>
      </c>
      <c r="JF30" s="26">
        <v>99.999999999999972</v>
      </c>
      <c r="JG30" s="26">
        <v>99.999999999999986</v>
      </c>
      <c r="JH30" s="26">
        <v>100</v>
      </c>
      <c r="JI30" s="26">
        <v>100.00000000000001</v>
      </c>
      <c r="JJ30" s="26">
        <v>100</v>
      </c>
      <c r="JK30" s="26">
        <v>99.999999999999986</v>
      </c>
      <c r="JL30" s="26">
        <v>100</v>
      </c>
      <c r="JM30" s="26">
        <v>99.999999999999986</v>
      </c>
      <c r="JN30" s="26">
        <v>99.999999999999986</v>
      </c>
      <c r="JO30" s="26">
        <v>100</v>
      </c>
      <c r="JP30" s="26">
        <v>100</v>
      </c>
      <c r="JQ30" s="26">
        <v>99.999999999999986</v>
      </c>
      <c r="JR30" s="26">
        <v>100</v>
      </c>
      <c r="JS30" s="26">
        <v>99.999999999999986</v>
      </c>
      <c r="JT30" s="26">
        <v>100</v>
      </c>
      <c r="JU30" s="26">
        <v>100</v>
      </c>
      <c r="JV30" s="26">
        <v>100.00000000000001</v>
      </c>
      <c r="JW30" s="26">
        <v>100.00000000000001</v>
      </c>
      <c r="JX30" s="26">
        <v>100</v>
      </c>
      <c r="JY30" s="26">
        <v>100</v>
      </c>
      <c r="JZ30" s="26">
        <v>100</v>
      </c>
      <c r="KA30" s="26">
        <v>100</v>
      </c>
      <c r="KB30" s="26">
        <v>99.999999999999986</v>
      </c>
      <c r="KC30" s="26">
        <v>100.00000000000001</v>
      </c>
      <c r="KD30" s="26">
        <v>100.00000000000001</v>
      </c>
      <c r="KE30" s="26">
        <v>99.999999999999986</v>
      </c>
      <c r="KF30" s="26">
        <v>100.00000000000001</v>
      </c>
      <c r="KG30" s="26">
        <v>100</v>
      </c>
      <c r="KH30" s="26">
        <v>100</v>
      </c>
      <c r="KI30" s="26">
        <v>100</v>
      </c>
      <c r="KJ30" s="26">
        <v>100.00000000000001</v>
      </c>
      <c r="KK30" s="26">
        <v>100</v>
      </c>
      <c r="KL30" s="26">
        <v>99.999999999999986</v>
      </c>
      <c r="KM30" s="26">
        <v>100</v>
      </c>
      <c r="KN30" s="26">
        <v>100</v>
      </c>
      <c r="KO30" s="26">
        <v>99.999999999999986</v>
      </c>
      <c r="KP30" s="26">
        <v>99.999999999999986</v>
      </c>
      <c r="KQ30" s="26">
        <v>99.999999999999986</v>
      </c>
      <c r="KR30" s="26">
        <v>100</v>
      </c>
      <c r="KS30" s="26">
        <v>100</v>
      </c>
      <c r="KT30" s="26">
        <v>100</v>
      </c>
      <c r="KU30" s="26">
        <v>99.999999999999986</v>
      </c>
      <c r="KV30" s="26">
        <v>99.999999999999986</v>
      </c>
      <c r="KW30" s="26">
        <v>99.999999999999986</v>
      </c>
      <c r="KX30" s="26">
        <v>99.999999999999986</v>
      </c>
      <c r="KY30" s="26">
        <v>100.00000000000003</v>
      </c>
      <c r="KZ30" s="26">
        <v>100</v>
      </c>
      <c r="LA30" s="26">
        <v>100</v>
      </c>
      <c r="LB30" s="26">
        <v>100</v>
      </c>
      <c r="LC30" s="26">
        <v>100.00000000000001</v>
      </c>
      <c r="LD30" s="26">
        <v>100.00000000000001</v>
      </c>
      <c r="LE30" s="26">
        <v>100.00000000000001</v>
      </c>
      <c r="LF30" s="26">
        <v>100</v>
      </c>
      <c r="LG30" s="26">
        <v>100</v>
      </c>
      <c r="LH30" s="26">
        <v>100</v>
      </c>
      <c r="LI30" s="26">
        <v>100</v>
      </c>
      <c r="LJ30" s="26">
        <v>100</v>
      </c>
      <c r="LK30" s="26">
        <v>100</v>
      </c>
      <c r="LL30" s="26">
        <v>100</v>
      </c>
      <c r="LM30" s="26">
        <v>100</v>
      </c>
      <c r="LN30" s="26">
        <v>100</v>
      </c>
      <c r="LO30" s="26">
        <v>100</v>
      </c>
      <c r="LP30" s="26">
        <v>100</v>
      </c>
      <c r="LQ30" s="26">
        <v>100</v>
      </c>
      <c r="LR30" s="26">
        <v>100.00000000000001</v>
      </c>
      <c r="LS30" s="26">
        <v>100</v>
      </c>
      <c r="LT30" s="26">
        <v>100.00000000000001</v>
      </c>
      <c r="LU30" s="26">
        <v>100.00000000000001</v>
      </c>
      <c r="LV30" s="26">
        <v>100</v>
      </c>
      <c r="LW30" s="26">
        <v>100</v>
      </c>
      <c r="LX30" s="26">
        <v>99.999999999999986</v>
      </c>
      <c r="LY30" s="26">
        <v>100</v>
      </c>
      <c r="LZ30" s="26">
        <v>100</v>
      </c>
      <c r="MA30" s="26">
        <v>99.999999999999972</v>
      </c>
      <c r="MB30" s="61">
        <v>99.999999999999972</v>
      </c>
      <c r="MC30" s="48">
        <v>100.00000000000003</v>
      </c>
    </row>
    <row r="31" spans="1:341" ht="10.5" customHeight="1" x14ac:dyDescent="0.2">
      <c r="A31" s="29"/>
      <c r="B31" s="4"/>
      <c r="C31" s="4"/>
      <c r="D31" s="4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1"/>
      <c r="AW31" s="31"/>
      <c r="AX31" s="31"/>
      <c r="AY31" s="31"/>
      <c r="AZ31" s="31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51"/>
    </row>
    <row r="32" spans="1:341" ht="5.25" customHeight="1" x14ac:dyDescent="0.2">
      <c r="KC32" s="19"/>
      <c r="KD32" s="19"/>
      <c r="KE32" s="19"/>
      <c r="KF32" s="19"/>
      <c r="KG32" s="19"/>
      <c r="KH32" s="19"/>
      <c r="LQ32" s="42"/>
      <c r="LR32" s="42"/>
      <c r="LS32" s="42"/>
    </row>
    <row r="33" spans="1:281" ht="12" x14ac:dyDescent="0.2">
      <c r="A33" s="13" t="s">
        <v>28</v>
      </c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</row>
    <row r="34" spans="1:281" ht="12" customHeight="1" x14ac:dyDescent="0.2">
      <c r="A34" s="13" t="s">
        <v>29</v>
      </c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</row>
    <row r="35" spans="1:281" ht="10.5" customHeight="1" x14ac:dyDescent="0.2">
      <c r="A35" s="13" t="s">
        <v>39</v>
      </c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2"/>
      <c r="EW35" s="32"/>
      <c r="EX35" s="33"/>
      <c r="EY35" s="32"/>
      <c r="EZ35" s="32"/>
      <c r="FA35" s="32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4"/>
    </row>
    <row r="36" spans="1:281" ht="12" x14ac:dyDescent="0.2">
      <c r="A36" s="13" t="s">
        <v>42</v>
      </c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</row>
    <row r="37" spans="1:281" ht="12" x14ac:dyDescent="0.2">
      <c r="A37" s="13" t="s">
        <v>55</v>
      </c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</row>
    <row r="38" spans="1:281" ht="9" customHeight="1" x14ac:dyDescent="0.2"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</row>
    <row r="39" spans="1:281" ht="9" customHeight="1" x14ac:dyDescent="0.2"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</row>
    <row r="40" spans="1:281" ht="9" customHeight="1" x14ac:dyDescent="0.2"/>
    <row r="41" spans="1:281" ht="9" customHeight="1" x14ac:dyDescent="0.2"/>
    <row r="42" spans="1:281" ht="9" customHeight="1" x14ac:dyDescent="0.2"/>
    <row r="43" spans="1:281" ht="9" customHeight="1" x14ac:dyDescent="0.2"/>
    <row r="171" spans="2:339" hidden="1" x14ac:dyDescent="0.2"/>
    <row r="172" spans="2:339" hidden="1" x14ac:dyDescent="0.2">
      <c r="LT172" s="36"/>
      <c r="LU172" s="36"/>
      <c r="LV172" s="36"/>
      <c r="LW172" s="36"/>
      <c r="LX172" s="36"/>
      <c r="LY172" s="36"/>
      <c r="LZ172" s="36"/>
      <c r="MA172" s="36"/>
    </row>
    <row r="173" spans="2:339" hidden="1" x14ac:dyDescent="0.2">
      <c r="LT173" s="36"/>
      <c r="LU173" s="36"/>
      <c r="LV173" s="36"/>
      <c r="LW173" s="36"/>
      <c r="LX173" s="36"/>
      <c r="LY173" s="36"/>
      <c r="LZ173" s="36"/>
      <c r="MA173" s="36"/>
    </row>
    <row r="174" spans="2:339" hidden="1" x14ac:dyDescent="0.2">
      <c r="JK174" s="36"/>
      <c r="JL174" s="36"/>
      <c r="JM174" s="36"/>
      <c r="JN174" s="36"/>
      <c r="JO174" s="36"/>
      <c r="JP174" s="36"/>
      <c r="JQ174" s="36"/>
      <c r="JR174" s="36"/>
      <c r="JS174" s="36"/>
      <c r="JT174" s="36"/>
      <c r="JU174" s="36"/>
      <c r="LQ174" s="36"/>
      <c r="LR174" s="36"/>
      <c r="LS174" s="36"/>
      <c r="LT174" s="36"/>
      <c r="LU174" s="36"/>
      <c r="LV174" s="36"/>
      <c r="LW174" s="36"/>
      <c r="LX174" s="36"/>
      <c r="LY174" s="36"/>
      <c r="LZ174" s="36"/>
      <c r="MA174" s="36"/>
    </row>
    <row r="175" spans="2:339" x14ac:dyDescent="0.2"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LB175" s="36"/>
      <c r="LC175" s="36"/>
      <c r="LQ175" s="36"/>
      <c r="LR175" s="36"/>
      <c r="LS175" s="36"/>
    </row>
    <row r="176" spans="2:339" s="36" customFormat="1" x14ac:dyDescent="0.2"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5"/>
      <c r="AH176" s="5"/>
      <c r="AI176" s="5"/>
      <c r="AJ176" s="5"/>
      <c r="AK176" s="5"/>
      <c r="AL176" s="5"/>
      <c r="AM176" s="5"/>
      <c r="AN176" s="35"/>
      <c r="AO176" s="35"/>
      <c r="AP176" s="35"/>
      <c r="AQ176" s="35"/>
      <c r="AR176" s="35"/>
      <c r="AS176" s="35"/>
      <c r="AT176" s="35"/>
      <c r="AU176" s="35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X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LT176" s="1"/>
      <c r="LU176" s="1"/>
      <c r="LV176" s="1"/>
      <c r="LW176" s="1"/>
      <c r="LX176" s="1"/>
      <c r="LY176" s="1"/>
      <c r="LZ176" s="1"/>
      <c r="MA176" s="1"/>
    </row>
    <row r="177" spans="2:339" s="36" customFormat="1" x14ac:dyDescent="0.2"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5"/>
      <c r="AH177" s="5"/>
      <c r="AI177" s="5"/>
      <c r="AJ177" s="5"/>
      <c r="AK177" s="5"/>
      <c r="AL177" s="5"/>
      <c r="AM177" s="5"/>
      <c r="AN177" s="35"/>
      <c r="AO177" s="35"/>
      <c r="AP177" s="35"/>
      <c r="AQ177" s="35"/>
      <c r="AR177" s="35"/>
      <c r="AS177" s="35"/>
      <c r="AT177" s="35"/>
      <c r="AU177" s="35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X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</row>
    <row r="178" spans="2:339" s="36" customFormat="1" x14ac:dyDescent="0.2"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5"/>
      <c r="AH178" s="5"/>
      <c r="AI178" s="5"/>
      <c r="AJ178" s="5"/>
      <c r="AK178" s="5"/>
      <c r="AL178" s="5"/>
      <c r="AM178" s="5"/>
      <c r="AN178" s="35"/>
      <c r="AO178" s="35"/>
      <c r="AP178" s="35"/>
      <c r="AQ178" s="35"/>
      <c r="AR178" s="35"/>
      <c r="AS178" s="35"/>
      <c r="AT178" s="35"/>
      <c r="AU178" s="35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X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LB178" s="1"/>
      <c r="LC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</row>
    <row r="182" spans="2:339" hidden="1" x14ac:dyDescent="0.2"/>
    <row r="183" spans="2:339" hidden="1" x14ac:dyDescent="0.2"/>
    <row r="184" spans="2:339" hidden="1" x14ac:dyDescent="0.2"/>
    <row r="185" spans="2:339" hidden="1" x14ac:dyDescent="0.2"/>
    <row r="186" spans="2:339" hidden="1" x14ac:dyDescent="0.2"/>
    <row r="187" spans="2:339" hidden="1" x14ac:dyDescent="0.2"/>
    <row r="188" spans="2:339" hidden="1" x14ac:dyDescent="0.2"/>
    <row r="189" spans="2:339" hidden="1" x14ac:dyDescent="0.2"/>
    <row r="190" spans="2:339" hidden="1" x14ac:dyDescent="0.2"/>
    <row r="191" spans="2:339" hidden="1" x14ac:dyDescent="0.2"/>
    <row r="192" spans="2:339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25" spans="1:9" x14ac:dyDescent="0.2">
      <c r="E225" s="5">
        <v>4</v>
      </c>
    </row>
    <row r="226" spans="1:9" x14ac:dyDescent="0.2">
      <c r="A226" s="37">
        <v>40088</v>
      </c>
      <c r="B226" s="38" t="s">
        <v>30</v>
      </c>
      <c r="C226" s="39">
        <v>40102</v>
      </c>
      <c r="D226" s="5">
        <v>1</v>
      </c>
      <c r="E226" s="5">
        <v>2</v>
      </c>
      <c r="G226" s="1">
        <v>2</v>
      </c>
      <c r="H226" s="5">
        <v>0.3</v>
      </c>
      <c r="I226" s="5">
        <v>1</v>
      </c>
    </row>
    <row r="227" spans="1:9" x14ac:dyDescent="0.2">
      <c r="A227" s="37">
        <v>40095</v>
      </c>
      <c r="B227" s="38" t="s">
        <v>31</v>
      </c>
      <c r="C227" s="39">
        <v>40109</v>
      </c>
      <c r="D227" s="5">
        <v>1</v>
      </c>
      <c r="E227" s="5">
        <v>2</v>
      </c>
      <c r="G227" s="1">
        <v>2</v>
      </c>
      <c r="H227" s="5">
        <v>0.25</v>
      </c>
      <c r="I227" s="5">
        <v>1</v>
      </c>
    </row>
    <row r="228" spans="1:9" x14ac:dyDescent="0.2">
      <c r="A228" s="37">
        <v>40102</v>
      </c>
      <c r="B228" s="38" t="s">
        <v>32</v>
      </c>
      <c r="C228" s="39">
        <v>40116</v>
      </c>
      <c r="D228" s="5">
        <v>1</v>
      </c>
      <c r="E228" s="5">
        <v>1</v>
      </c>
      <c r="G228" s="1">
        <v>2</v>
      </c>
      <c r="H228" s="5">
        <v>0.22</v>
      </c>
      <c r="I228" s="5">
        <v>1</v>
      </c>
    </row>
    <row r="229" spans="1:9" x14ac:dyDescent="0.2">
      <c r="A229" s="37">
        <v>40109</v>
      </c>
      <c r="B229" s="38" t="s">
        <v>33</v>
      </c>
      <c r="C229" s="39">
        <v>40123</v>
      </c>
      <c r="D229" s="5">
        <v>1.5</v>
      </c>
      <c r="E229" s="5">
        <v>1.5</v>
      </c>
      <c r="G229" s="1">
        <v>3.5</v>
      </c>
      <c r="H229" s="5">
        <v>0.2</v>
      </c>
      <c r="I229" s="5">
        <v>1.5</v>
      </c>
    </row>
    <row r="230" spans="1:9" x14ac:dyDescent="0.2">
      <c r="A230" s="37">
        <v>40116</v>
      </c>
      <c r="B230" s="38" t="s">
        <v>34</v>
      </c>
      <c r="C230" s="39">
        <v>40130</v>
      </c>
      <c r="D230" s="5">
        <v>1</v>
      </c>
      <c r="E230" s="5">
        <v>1</v>
      </c>
      <c r="G230" s="1">
        <v>2.5</v>
      </c>
      <c r="H230" s="5">
        <v>0.2</v>
      </c>
      <c r="I230" s="5">
        <v>1</v>
      </c>
    </row>
    <row r="506" spans="2:339" hidden="1" x14ac:dyDescent="0.2">
      <c r="LT506" s="36"/>
      <c r="LU506" s="36"/>
      <c r="LV506" s="36"/>
      <c r="LW506" s="36"/>
      <c r="LX506" s="36"/>
      <c r="LY506" s="36"/>
      <c r="LZ506" s="36"/>
      <c r="MA506" s="36"/>
    </row>
    <row r="507" spans="2:339" hidden="1" x14ac:dyDescent="0.2">
      <c r="LT507" s="36"/>
      <c r="LU507" s="36"/>
      <c r="LV507" s="36"/>
      <c r="LW507" s="36"/>
      <c r="LX507" s="36"/>
      <c r="LY507" s="36"/>
      <c r="LZ507" s="36"/>
      <c r="MA507" s="36"/>
    </row>
    <row r="508" spans="2:339" hidden="1" x14ac:dyDescent="0.2">
      <c r="JK508" s="36"/>
      <c r="JL508" s="36"/>
      <c r="JM508" s="36"/>
      <c r="JN508" s="36"/>
      <c r="JO508" s="36"/>
      <c r="JP508" s="36"/>
      <c r="JQ508" s="36"/>
      <c r="JR508" s="36"/>
      <c r="JS508" s="36"/>
      <c r="JT508" s="36"/>
      <c r="JU508" s="36"/>
      <c r="LQ508" s="36"/>
      <c r="LR508" s="36"/>
      <c r="LS508" s="36"/>
      <c r="LT508" s="36"/>
      <c r="LU508" s="36"/>
      <c r="LV508" s="36"/>
      <c r="LW508" s="36"/>
      <c r="LX508" s="36"/>
      <c r="LY508" s="36"/>
      <c r="LZ508" s="36"/>
      <c r="MA508" s="36"/>
    </row>
    <row r="509" spans="2:339" hidden="1" x14ac:dyDescent="0.2">
      <c r="JK509" s="36"/>
      <c r="JL509" s="36"/>
      <c r="JM509" s="36"/>
      <c r="JN509" s="36"/>
      <c r="JO509" s="36"/>
      <c r="JP509" s="36"/>
      <c r="JQ509" s="36"/>
      <c r="JR509" s="36"/>
      <c r="JS509" s="36"/>
      <c r="JT509" s="36"/>
      <c r="JU509" s="36"/>
      <c r="LB509" s="36"/>
      <c r="LC509" s="36"/>
      <c r="LQ509" s="36"/>
      <c r="LR509" s="36"/>
      <c r="LS509" s="36"/>
      <c r="LT509" s="36"/>
      <c r="LU509" s="36"/>
      <c r="LV509" s="36"/>
      <c r="LW509" s="36"/>
      <c r="LX509" s="36"/>
      <c r="LY509" s="36"/>
      <c r="LZ509" s="36"/>
      <c r="MA509" s="36"/>
    </row>
    <row r="510" spans="2:339" s="36" customFormat="1" x14ac:dyDescent="0.2">
      <c r="B510" s="35"/>
      <c r="C510" s="35"/>
      <c r="D510" s="35"/>
      <c r="E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5"/>
      <c r="AH510" s="5"/>
      <c r="AI510" s="5"/>
      <c r="AJ510" s="5"/>
      <c r="AK510" s="5"/>
      <c r="AL510" s="5"/>
      <c r="AM510" s="5"/>
      <c r="AN510" s="35"/>
      <c r="AO510" s="35"/>
      <c r="AP510" s="35"/>
      <c r="AQ510" s="35"/>
      <c r="AR510" s="35"/>
      <c r="AS510" s="35"/>
      <c r="AT510" s="35"/>
      <c r="AU510" s="35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X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  <c r="IU510" s="1"/>
      <c r="IV510" s="1"/>
      <c r="IW510" s="1"/>
      <c r="IX510" s="1"/>
      <c r="IY510" s="1"/>
      <c r="IZ510" s="1"/>
      <c r="JA510" s="1"/>
      <c r="JB510" s="1"/>
      <c r="JC510" s="1"/>
      <c r="JD510" s="1"/>
      <c r="JE510" s="1"/>
      <c r="JF510" s="1"/>
      <c r="JG510" s="1"/>
      <c r="JH510" s="1"/>
      <c r="JI510" s="1"/>
      <c r="LT510" s="1"/>
      <c r="LU510" s="1"/>
      <c r="LV510" s="1"/>
      <c r="LW510" s="1"/>
      <c r="LX510" s="1"/>
      <c r="LY510" s="1"/>
      <c r="LZ510" s="1"/>
      <c r="MA510" s="1"/>
    </row>
    <row r="511" spans="2:339" s="36" customFormat="1" x14ac:dyDescent="0.2">
      <c r="B511" s="35"/>
      <c r="C511" s="35"/>
      <c r="D511" s="35"/>
      <c r="E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5"/>
      <c r="AH511" s="5"/>
      <c r="AI511" s="5"/>
      <c r="AJ511" s="5"/>
      <c r="AK511" s="5"/>
      <c r="AL511" s="5"/>
      <c r="AM511" s="5"/>
      <c r="AN511" s="35"/>
      <c r="AO511" s="35"/>
      <c r="AP511" s="35"/>
      <c r="AQ511" s="35"/>
      <c r="AR511" s="35"/>
      <c r="AS511" s="35"/>
      <c r="AT511" s="35"/>
      <c r="AU511" s="35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X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  <c r="IU511" s="1"/>
      <c r="IV511" s="1"/>
      <c r="IW511" s="1"/>
      <c r="IX511" s="1"/>
      <c r="IY511" s="1"/>
      <c r="IZ511" s="1"/>
      <c r="JA511" s="1"/>
      <c r="JB511" s="1"/>
      <c r="JC511" s="1"/>
      <c r="JD511" s="1"/>
      <c r="JE511" s="1"/>
      <c r="JF511" s="1"/>
      <c r="JG511" s="1"/>
      <c r="JH511" s="1"/>
      <c r="JI511" s="1"/>
      <c r="LT511" s="1"/>
      <c r="LU511" s="1"/>
      <c r="LV511" s="1"/>
      <c r="LW511" s="1"/>
      <c r="LX511" s="1"/>
      <c r="LY511" s="1"/>
      <c r="LZ511" s="1"/>
      <c r="MA511" s="1"/>
    </row>
    <row r="512" spans="2:339" s="36" customFormat="1" x14ac:dyDescent="0.2">
      <c r="B512" s="35"/>
      <c r="C512" s="35"/>
      <c r="D512" s="35"/>
      <c r="E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5"/>
      <c r="AH512" s="5"/>
      <c r="AI512" s="5"/>
      <c r="AJ512" s="5"/>
      <c r="AK512" s="5"/>
      <c r="AL512" s="5"/>
      <c r="AM512" s="5"/>
      <c r="AN512" s="35"/>
      <c r="AO512" s="35"/>
      <c r="AP512" s="35"/>
      <c r="AQ512" s="35"/>
      <c r="AR512" s="35"/>
      <c r="AS512" s="35"/>
      <c r="AT512" s="35"/>
      <c r="AU512" s="35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X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  <c r="IU512" s="1"/>
      <c r="IV512" s="1"/>
      <c r="IW512" s="1"/>
      <c r="IX512" s="1"/>
      <c r="IY512" s="1"/>
      <c r="IZ512" s="1"/>
      <c r="JA512" s="1"/>
      <c r="JB512" s="1"/>
      <c r="JC512" s="1"/>
      <c r="JD512" s="1"/>
      <c r="JE512" s="1"/>
      <c r="JF512" s="1"/>
      <c r="JG512" s="1"/>
      <c r="JH512" s="1"/>
      <c r="JI512" s="1"/>
      <c r="JK512" s="1"/>
      <c r="JL512" s="1"/>
      <c r="JM512" s="1"/>
      <c r="JN512" s="1"/>
      <c r="JO512" s="1"/>
      <c r="JP512" s="1"/>
      <c r="JQ512" s="1"/>
      <c r="JR512" s="1"/>
      <c r="JS512" s="1"/>
      <c r="JT512" s="1"/>
      <c r="JU512" s="1"/>
      <c r="LQ512" s="1"/>
      <c r="LR512" s="1"/>
      <c r="LS512" s="1"/>
      <c r="LT512" s="1"/>
      <c r="LU512" s="1"/>
      <c r="LV512" s="1"/>
      <c r="LW512" s="1"/>
      <c r="LX512" s="1"/>
      <c r="LY512" s="1"/>
      <c r="LZ512" s="1"/>
      <c r="MA512" s="1"/>
    </row>
    <row r="513" spans="2:339" s="36" customFormat="1" x14ac:dyDescent="0.2">
      <c r="B513" s="35"/>
      <c r="C513" s="35"/>
      <c r="D513" s="35"/>
      <c r="E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5"/>
      <c r="AH513" s="5"/>
      <c r="AI513" s="5"/>
      <c r="AJ513" s="5"/>
      <c r="AK513" s="5"/>
      <c r="AL513" s="5"/>
      <c r="AM513" s="5"/>
      <c r="AN513" s="35"/>
      <c r="AO513" s="35"/>
      <c r="AP513" s="35"/>
      <c r="AQ513" s="35"/>
      <c r="AR513" s="35"/>
      <c r="AS513" s="35"/>
      <c r="AT513" s="35"/>
      <c r="AU513" s="35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X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  <c r="IU513" s="1"/>
      <c r="IV513" s="1"/>
      <c r="IW513" s="1"/>
      <c r="IX513" s="1"/>
      <c r="IY513" s="1"/>
      <c r="IZ513" s="1"/>
      <c r="JA513" s="1"/>
      <c r="JB513" s="1"/>
      <c r="JC513" s="1"/>
      <c r="JD513" s="1"/>
      <c r="JE513" s="1"/>
      <c r="JF513" s="1"/>
      <c r="JG513" s="1"/>
      <c r="JH513" s="1"/>
      <c r="JI513" s="1"/>
      <c r="JK513" s="1"/>
      <c r="JL513" s="1"/>
      <c r="JM513" s="1"/>
      <c r="JN513" s="1"/>
      <c r="JO513" s="1"/>
      <c r="JP513" s="1"/>
      <c r="JQ513" s="1"/>
      <c r="JR513" s="1"/>
      <c r="JS513" s="1"/>
      <c r="JT513" s="1"/>
      <c r="JU513" s="1"/>
      <c r="LB513" s="1"/>
      <c r="LC513" s="1"/>
      <c r="LQ513" s="1"/>
      <c r="LR513" s="1"/>
      <c r="LS513" s="1"/>
      <c r="LT513" s="1"/>
      <c r="LU513" s="1"/>
      <c r="LV513" s="1"/>
      <c r="LW513" s="1"/>
      <c r="LX513" s="1"/>
      <c r="LY513" s="1"/>
      <c r="LZ513" s="1"/>
      <c r="MA513" s="1"/>
    </row>
    <row r="514" spans="2:339" hidden="1" x14ac:dyDescent="0.2"/>
    <row r="515" spans="2:339" hidden="1" x14ac:dyDescent="0.2"/>
    <row r="516" spans="2:339" hidden="1" x14ac:dyDescent="0.2"/>
    <row r="517" spans="2:339" hidden="1" x14ac:dyDescent="0.2"/>
    <row r="518" spans="2:339" hidden="1" x14ac:dyDescent="0.2"/>
    <row r="519" spans="2:339" hidden="1" x14ac:dyDescent="0.2"/>
    <row r="520" spans="2:339" hidden="1" x14ac:dyDescent="0.2"/>
    <row r="521" spans="2:339" hidden="1" x14ac:dyDescent="0.2"/>
    <row r="522" spans="2:339" hidden="1" x14ac:dyDescent="0.2"/>
    <row r="523" spans="2:339" hidden="1" x14ac:dyDescent="0.2"/>
    <row r="524" spans="2:339" hidden="1" x14ac:dyDescent="0.2"/>
    <row r="525" spans="2:339" hidden="1" x14ac:dyDescent="0.2"/>
    <row r="526" spans="2:339" hidden="1" x14ac:dyDescent="0.2"/>
    <row r="527" spans="2:339" hidden="1" x14ac:dyDescent="0.2"/>
    <row r="528" spans="2:339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60" spans="5:5" x14ac:dyDescent="0.2">
      <c r="E560" s="5">
        <v>4</v>
      </c>
    </row>
    <row r="561" spans="1:9" x14ac:dyDescent="0.2">
      <c r="A561" s="37">
        <v>40088</v>
      </c>
      <c r="B561" s="38" t="s">
        <v>30</v>
      </c>
      <c r="C561" s="39">
        <v>40116</v>
      </c>
      <c r="D561" s="5">
        <v>1</v>
      </c>
      <c r="E561" s="5">
        <v>2</v>
      </c>
      <c r="G561" s="1">
        <v>4.5</v>
      </c>
      <c r="H561" s="5">
        <v>0.4</v>
      </c>
      <c r="I561" s="5">
        <v>1</v>
      </c>
    </row>
    <row r="562" spans="1:9" x14ac:dyDescent="0.2">
      <c r="A562" s="37">
        <v>40095</v>
      </c>
      <c r="B562" s="38" t="s">
        <v>31</v>
      </c>
      <c r="C562" s="39">
        <v>40123</v>
      </c>
      <c r="D562" s="5">
        <v>1</v>
      </c>
      <c r="E562" s="5">
        <v>2</v>
      </c>
      <c r="G562" s="1">
        <v>4.5</v>
      </c>
      <c r="H562" s="5">
        <v>0.35</v>
      </c>
      <c r="I562" s="5">
        <v>1</v>
      </c>
    </row>
    <row r="563" spans="1:9" x14ac:dyDescent="0.2">
      <c r="A563" s="37">
        <v>40102</v>
      </c>
      <c r="B563" s="38" t="s">
        <v>32</v>
      </c>
      <c r="C563" s="39">
        <v>40130</v>
      </c>
      <c r="D563" s="5">
        <v>1</v>
      </c>
      <c r="E563" s="5">
        <v>1</v>
      </c>
      <c r="G563" s="1">
        <v>4</v>
      </c>
      <c r="H563" s="5">
        <v>0.32</v>
      </c>
      <c r="I563" s="5">
        <v>1</v>
      </c>
    </row>
    <row r="564" spans="1:9" x14ac:dyDescent="0.2">
      <c r="A564" s="37">
        <v>40109</v>
      </c>
      <c r="B564" s="38" t="s">
        <v>33</v>
      </c>
      <c r="C564" s="39">
        <v>40137</v>
      </c>
      <c r="D564" s="5">
        <v>1</v>
      </c>
      <c r="E564" s="5">
        <v>1</v>
      </c>
      <c r="G564" s="1">
        <v>4</v>
      </c>
      <c r="H564" s="5">
        <v>0.27</v>
      </c>
      <c r="I564" s="5">
        <v>1</v>
      </c>
    </row>
    <row r="565" spans="1:9" x14ac:dyDescent="0.2">
      <c r="A565" s="37">
        <v>40116</v>
      </c>
      <c r="B565" s="38" t="s">
        <v>34</v>
      </c>
      <c r="C565" s="39">
        <v>40144</v>
      </c>
      <c r="D565" s="5">
        <v>1</v>
      </c>
      <c r="E565" s="5">
        <v>1</v>
      </c>
      <c r="G565" s="1">
        <v>4</v>
      </c>
      <c r="H565" s="5">
        <v>0.2</v>
      </c>
      <c r="I565" s="5">
        <v>1</v>
      </c>
    </row>
    <row r="874" spans="2:339" hidden="1" x14ac:dyDescent="0.2">
      <c r="LT874" s="36"/>
      <c r="LU874" s="36"/>
      <c r="LV874" s="36"/>
      <c r="LW874" s="36"/>
      <c r="LX874" s="36"/>
      <c r="LY874" s="36"/>
      <c r="LZ874" s="36"/>
      <c r="MA874" s="36"/>
    </row>
    <row r="875" spans="2:339" hidden="1" x14ac:dyDescent="0.2">
      <c r="LT875" s="36"/>
      <c r="LU875" s="36"/>
      <c r="LV875" s="36"/>
      <c r="LW875" s="36"/>
      <c r="LX875" s="36"/>
      <c r="LY875" s="36"/>
      <c r="LZ875" s="36"/>
      <c r="MA875" s="36"/>
    </row>
    <row r="876" spans="2:339" hidden="1" x14ac:dyDescent="0.2">
      <c r="JK876" s="36"/>
      <c r="JL876" s="36"/>
      <c r="JM876" s="36"/>
      <c r="JN876" s="36"/>
      <c r="JO876" s="36"/>
      <c r="JP876" s="36"/>
      <c r="JQ876" s="36"/>
      <c r="JR876" s="36"/>
      <c r="JS876" s="36"/>
      <c r="JT876" s="36"/>
      <c r="JU876" s="36"/>
      <c r="LQ876" s="36"/>
      <c r="LR876" s="36"/>
      <c r="LS876" s="36"/>
      <c r="LT876" s="36"/>
      <c r="LU876" s="36"/>
      <c r="LV876" s="36"/>
      <c r="LW876" s="36"/>
      <c r="LX876" s="36"/>
      <c r="LY876" s="36"/>
      <c r="LZ876" s="36"/>
      <c r="MA876" s="36"/>
    </row>
    <row r="877" spans="2:339" hidden="1" x14ac:dyDescent="0.2">
      <c r="JK877" s="36"/>
      <c r="JL877" s="36"/>
      <c r="JM877" s="36"/>
      <c r="JN877" s="36"/>
      <c r="JO877" s="36"/>
      <c r="JP877" s="36"/>
      <c r="JQ877" s="36"/>
      <c r="JR877" s="36"/>
      <c r="JS877" s="36"/>
      <c r="JT877" s="36"/>
      <c r="JU877" s="36"/>
      <c r="LB877" s="36"/>
      <c r="LC877" s="36"/>
      <c r="LQ877" s="36"/>
      <c r="LR877" s="36"/>
      <c r="LS877" s="36"/>
      <c r="LT877" s="36"/>
      <c r="LU877" s="36"/>
      <c r="LV877" s="36"/>
      <c r="LW877" s="36"/>
      <c r="LX877" s="36"/>
      <c r="LY877" s="36"/>
      <c r="LZ877" s="36"/>
      <c r="MA877" s="36"/>
    </row>
    <row r="878" spans="2:339" s="36" customFormat="1" x14ac:dyDescent="0.2">
      <c r="B878" s="35"/>
      <c r="C878" s="35"/>
      <c r="D878" s="35"/>
      <c r="E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5"/>
      <c r="AH878" s="5"/>
      <c r="AI878" s="5"/>
      <c r="AJ878" s="5"/>
      <c r="AK878" s="5"/>
      <c r="AL878" s="5"/>
      <c r="AM878" s="5"/>
      <c r="AN878" s="35"/>
      <c r="AO878" s="35"/>
      <c r="AP878" s="35"/>
      <c r="AQ878" s="35"/>
      <c r="AR878" s="35"/>
      <c r="AS878" s="35"/>
      <c r="AT878" s="35"/>
      <c r="AU878" s="35"/>
      <c r="EH878" s="1"/>
      <c r="EI878" s="1"/>
      <c r="EJ878" s="1"/>
      <c r="EK878" s="1"/>
      <c r="EL878" s="1"/>
      <c r="EM878" s="1"/>
      <c r="EN878" s="1"/>
      <c r="EO878" s="1"/>
      <c r="EP878" s="1"/>
      <c r="EQ878" s="1"/>
      <c r="EX878" s="1"/>
      <c r="FB878" s="1"/>
      <c r="FC878" s="1"/>
      <c r="FD878" s="1"/>
      <c r="FE878" s="1"/>
      <c r="FF878" s="1"/>
      <c r="FG878" s="1"/>
      <c r="FH878" s="1"/>
      <c r="FI878" s="1"/>
      <c r="FJ878" s="1"/>
      <c r="FK878" s="1"/>
      <c r="FL878" s="1"/>
      <c r="FM878" s="1"/>
      <c r="FN878" s="1"/>
      <c r="FO878" s="1"/>
      <c r="FP878" s="1"/>
      <c r="FQ878" s="1"/>
      <c r="FR878" s="1"/>
      <c r="FS878" s="1"/>
      <c r="FT878" s="1"/>
      <c r="FU878" s="1"/>
      <c r="FV878" s="1"/>
      <c r="FW878" s="1"/>
      <c r="FX878" s="1"/>
      <c r="FY878" s="1"/>
      <c r="FZ878" s="1"/>
      <c r="GA878" s="1"/>
      <c r="GB878" s="1"/>
      <c r="GC878" s="1"/>
      <c r="GD878" s="1"/>
      <c r="GE878" s="1"/>
      <c r="GF878" s="1"/>
      <c r="GG878" s="1"/>
      <c r="GH878" s="1"/>
      <c r="GI878" s="1"/>
      <c r="GJ878" s="1"/>
      <c r="GK878" s="1"/>
      <c r="GL878" s="1"/>
      <c r="GM878" s="1"/>
      <c r="GN878" s="1"/>
      <c r="GO878" s="1"/>
      <c r="GP878" s="1"/>
      <c r="GQ878" s="1"/>
      <c r="GR878" s="1"/>
      <c r="GS878" s="1"/>
      <c r="GT878" s="1"/>
      <c r="GU878" s="1"/>
      <c r="GV878" s="1"/>
      <c r="GW878" s="1"/>
      <c r="GX878" s="1"/>
      <c r="GY878" s="1"/>
      <c r="GZ878" s="1"/>
      <c r="HA878" s="1"/>
      <c r="HB878" s="1"/>
      <c r="HC878" s="1"/>
      <c r="HD878" s="1"/>
      <c r="HE878" s="1"/>
      <c r="HF878" s="1"/>
      <c r="HG878" s="1"/>
      <c r="HH878" s="1"/>
      <c r="HI878" s="1"/>
      <c r="HJ878" s="1"/>
      <c r="HK878" s="1"/>
      <c r="HL878" s="1"/>
      <c r="HM878" s="1"/>
      <c r="HN878" s="1"/>
      <c r="HO878" s="1"/>
      <c r="HP878" s="1"/>
      <c r="HQ878" s="1"/>
      <c r="HR878" s="1"/>
      <c r="HS878" s="1"/>
      <c r="HT878" s="1"/>
      <c r="HU878" s="1"/>
      <c r="HV878" s="1"/>
      <c r="HW878" s="1"/>
      <c r="HX878" s="1"/>
      <c r="HY878" s="1"/>
      <c r="HZ878" s="1"/>
      <c r="IA878" s="1"/>
      <c r="IB878" s="1"/>
      <c r="IC878" s="1"/>
      <c r="ID878" s="1"/>
      <c r="IE878" s="1"/>
      <c r="IF878" s="1"/>
      <c r="IG878" s="1"/>
      <c r="IH878" s="1"/>
      <c r="II878" s="1"/>
      <c r="IJ878" s="1"/>
      <c r="IK878" s="1"/>
      <c r="IL878" s="1"/>
      <c r="IM878" s="1"/>
      <c r="IN878" s="1"/>
      <c r="IO878" s="1"/>
      <c r="IP878" s="1"/>
      <c r="IQ878" s="1"/>
      <c r="IR878" s="1"/>
      <c r="IS878" s="1"/>
      <c r="IT878" s="1"/>
      <c r="IU878" s="1"/>
      <c r="IV878" s="1"/>
      <c r="IW878" s="1"/>
      <c r="IX878" s="1"/>
      <c r="IY878" s="1"/>
      <c r="IZ878" s="1"/>
      <c r="JA878" s="1"/>
      <c r="JB878" s="1"/>
      <c r="JC878" s="1"/>
      <c r="JD878" s="1"/>
      <c r="JE878" s="1"/>
      <c r="JF878" s="1"/>
      <c r="JG878" s="1"/>
      <c r="JH878" s="1"/>
      <c r="JI878" s="1"/>
    </row>
    <row r="879" spans="2:339" s="36" customFormat="1" x14ac:dyDescent="0.2">
      <c r="B879" s="35"/>
      <c r="C879" s="35"/>
      <c r="D879" s="35"/>
      <c r="E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5"/>
      <c r="AH879" s="5"/>
      <c r="AI879" s="5"/>
      <c r="AJ879" s="5"/>
      <c r="AK879" s="5"/>
      <c r="AL879" s="5"/>
      <c r="AM879" s="5"/>
      <c r="AN879" s="35"/>
      <c r="AO879" s="35"/>
      <c r="AP879" s="35"/>
      <c r="AQ879" s="35"/>
      <c r="AR879" s="35"/>
      <c r="AS879" s="35"/>
      <c r="AT879" s="35"/>
      <c r="AU879" s="35"/>
      <c r="EH879" s="1"/>
      <c r="EI879" s="1"/>
      <c r="EJ879" s="1"/>
      <c r="EK879" s="1"/>
      <c r="EL879" s="1"/>
      <c r="EM879" s="1"/>
      <c r="EN879" s="1"/>
      <c r="EO879" s="1"/>
      <c r="EP879" s="1"/>
      <c r="EQ879" s="1"/>
      <c r="EX879" s="1"/>
      <c r="FB879" s="1"/>
      <c r="FC879" s="1"/>
      <c r="FD879" s="1"/>
      <c r="FE879" s="1"/>
      <c r="FF879" s="1"/>
      <c r="FG879" s="1"/>
      <c r="FH879" s="1"/>
      <c r="FI879" s="1"/>
      <c r="FJ879" s="1"/>
      <c r="FK879" s="1"/>
      <c r="FL879" s="1"/>
      <c r="FM879" s="1"/>
      <c r="FN879" s="1"/>
      <c r="FO879" s="1"/>
      <c r="FP879" s="1"/>
      <c r="FQ879" s="1"/>
      <c r="FR879" s="1"/>
      <c r="FS879" s="1"/>
      <c r="FT879" s="1"/>
      <c r="FU879" s="1"/>
      <c r="FV879" s="1"/>
      <c r="FW879" s="1"/>
      <c r="FX879" s="1"/>
      <c r="FY879" s="1"/>
      <c r="FZ879" s="1"/>
      <c r="GA879" s="1"/>
      <c r="GB879" s="1"/>
      <c r="GC879" s="1"/>
      <c r="GD879" s="1"/>
      <c r="GE879" s="1"/>
      <c r="GF879" s="1"/>
      <c r="GG879" s="1"/>
      <c r="GH879" s="1"/>
      <c r="GI879" s="1"/>
      <c r="GJ879" s="1"/>
      <c r="GK879" s="1"/>
      <c r="GL879" s="1"/>
      <c r="GM879" s="1"/>
      <c r="GN879" s="1"/>
      <c r="GO879" s="1"/>
      <c r="GP879" s="1"/>
      <c r="GQ879" s="1"/>
      <c r="GR879" s="1"/>
      <c r="GS879" s="1"/>
      <c r="GT879" s="1"/>
      <c r="GU879" s="1"/>
      <c r="GV879" s="1"/>
      <c r="GW879" s="1"/>
      <c r="GX879" s="1"/>
      <c r="GY879" s="1"/>
      <c r="GZ879" s="1"/>
      <c r="HA879" s="1"/>
      <c r="HB879" s="1"/>
      <c r="HC879" s="1"/>
      <c r="HD879" s="1"/>
      <c r="HE879" s="1"/>
      <c r="HF879" s="1"/>
      <c r="HG879" s="1"/>
      <c r="HH879" s="1"/>
      <c r="HI879" s="1"/>
      <c r="HJ879" s="1"/>
      <c r="HK879" s="1"/>
      <c r="HL879" s="1"/>
      <c r="HM879" s="1"/>
      <c r="HN879" s="1"/>
      <c r="HO879" s="1"/>
      <c r="HP879" s="1"/>
      <c r="HQ879" s="1"/>
      <c r="HR879" s="1"/>
      <c r="HS879" s="1"/>
      <c r="HT879" s="1"/>
      <c r="HU879" s="1"/>
      <c r="HV879" s="1"/>
      <c r="HW879" s="1"/>
      <c r="HX879" s="1"/>
      <c r="HY879" s="1"/>
      <c r="HZ879" s="1"/>
      <c r="IA879" s="1"/>
      <c r="IB879" s="1"/>
      <c r="IC879" s="1"/>
      <c r="ID879" s="1"/>
      <c r="IE879" s="1"/>
      <c r="IF879" s="1"/>
      <c r="IG879" s="1"/>
      <c r="IH879" s="1"/>
      <c r="II879" s="1"/>
      <c r="IJ879" s="1"/>
      <c r="IK879" s="1"/>
      <c r="IL879" s="1"/>
      <c r="IM879" s="1"/>
      <c r="IN879" s="1"/>
      <c r="IO879" s="1"/>
      <c r="IP879" s="1"/>
      <c r="IQ879" s="1"/>
      <c r="IR879" s="1"/>
      <c r="IS879" s="1"/>
      <c r="IT879" s="1"/>
      <c r="IU879" s="1"/>
      <c r="IV879" s="1"/>
      <c r="IW879" s="1"/>
      <c r="IX879" s="1"/>
      <c r="IY879" s="1"/>
      <c r="IZ879" s="1"/>
      <c r="JA879" s="1"/>
      <c r="JB879" s="1"/>
      <c r="JC879" s="1"/>
      <c r="JD879" s="1"/>
      <c r="JE879" s="1"/>
      <c r="JF879" s="1"/>
      <c r="JG879" s="1"/>
      <c r="JH879" s="1"/>
      <c r="JI879" s="1"/>
      <c r="LT879" s="1"/>
      <c r="LU879" s="1"/>
      <c r="LV879" s="1"/>
      <c r="LW879" s="1"/>
      <c r="LX879" s="1"/>
      <c r="LY879" s="1"/>
      <c r="LZ879" s="1"/>
      <c r="MA879" s="1"/>
    </row>
    <row r="880" spans="2:339" s="36" customFormat="1" x14ac:dyDescent="0.2">
      <c r="B880" s="35"/>
      <c r="C880" s="35"/>
      <c r="D880" s="35"/>
      <c r="E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5"/>
      <c r="AH880" s="5"/>
      <c r="AI880" s="5"/>
      <c r="AJ880" s="5"/>
      <c r="AK880" s="5"/>
      <c r="AL880" s="5"/>
      <c r="AM880" s="5"/>
      <c r="AN880" s="35"/>
      <c r="AO880" s="35"/>
      <c r="AP880" s="35"/>
      <c r="AQ880" s="35"/>
      <c r="AR880" s="35"/>
      <c r="AS880" s="35"/>
      <c r="AT880" s="35"/>
      <c r="AU880" s="35"/>
      <c r="EH880" s="1"/>
      <c r="EI880" s="1"/>
      <c r="EJ880" s="1"/>
      <c r="EK880" s="1"/>
      <c r="EL880" s="1"/>
      <c r="EM880" s="1"/>
      <c r="EN880" s="1"/>
      <c r="EO880" s="1"/>
      <c r="EP880" s="1"/>
      <c r="EQ880" s="1"/>
      <c r="EX880" s="1"/>
      <c r="FB880" s="1"/>
      <c r="FC880" s="1"/>
      <c r="FD880" s="1"/>
      <c r="FE880" s="1"/>
      <c r="FF880" s="1"/>
      <c r="FG880" s="1"/>
      <c r="FH880" s="1"/>
      <c r="FI880" s="1"/>
      <c r="FJ880" s="1"/>
      <c r="FK880" s="1"/>
      <c r="FL880" s="1"/>
      <c r="FM880" s="1"/>
      <c r="FN880" s="1"/>
      <c r="FO880" s="1"/>
      <c r="FP880" s="1"/>
      <c r="FQ880" s="1"/>
      <c r="FR880" s="1"/>
      <c r="FS880" s="1"/>
      <c r="FT880" s="1"/>
      <c r="FU880" s="1"/>
      <c r="FV880" s="1"/>
      <c r="FW880" s="1"/>
      <c r="FX880" s="1"/>
      <c r="FY880" s="1"/>
      <c r="FZ880" s="1"/>
      <c r="GA880" s="1"/>
      <c r="GB880" s="1"/>
      <c r="GC880" s="1"/>
      <c r="GD880" s="1"/>
      <c r="GE880" s="1"/>
      <c r="GF880" s="1"/>
      <c r="GG880" s="1"/>
      <c r="GH880" s="1"/>
      <c r="GI880" s="1"/>
      <c r="GJ880" s="1"/>
      <c r="GK880" s="1"/>
      <c r="GL880" s="1"/>
      <c r="GM880" s="1"/>
      <c r="GN880" s="1"/>
      <c r="GO880" s="1"/>
      <c r="GP880" s="1"/>
      <c r="GQ880" s="1"/>
      <c r="GR880" s="1"/>
      <c r="GS880" s="1"/>
      <c r="GT880" s="1"/>
      <c r="GU880" s="1"/>
      <c r="GV880" s="1"/>
      <c r="GW880" s="1"/>
      <c r="GX880" s="1"/>
      <c r="GY880" s="1"/>
      <c r="GZ880" s="1"/>
      <c r="HA880" s="1"/>
      <c r="HB880" s="1"/>
      <c r="HC880" s="1"/>
      <c r="HD880" s="1"/>
      <c r="HE880" s="1"/>
      <c r="HF880" s="1"/>
      <c r="HG880" s="1"/>
      <c r="HH880" s="1"/>
      <c r="HI880" s="1"/>
      <c r="HJ880" s="1"/>
      <c r="HK880" s="1"/>
      <c r="HL880" s="1"/>
      <c r="HM880" s="1"/>
      <c r="HN880" s="1"/>
      <c r="HO880" s="1"/>
      <c r="HP880" s="1"/>
      <c r="HQ880" s="1"/>
      <c r="HR880" s="1"/>
      <c r="HS880" s="1"/>
      <c r="HT880" s="1"/>
      <c r="HU880" s="1"/>
      <c r="HV880" s="1"/>
      <c r="HW880" s="1"/>
      <c r="HX880" s="1"/>
      <c r="HY880" s="1"/>
      <c r="HZ880" s="1"/>
      <c r="IA880" s="1"/>
      <c r="IB880" s="1"/>
      <c r="IC880" s="1"/>
      <c r="ID880" s="1"/>
      <c r="IE880" s="1"/>
      <c r="IF880" s="1"/>
      <c r="IG880" s="1"/>
      <c r="IH880" s="1"/>
      <c r="II880" s="1"/>
      <c r="IJ880" s="1"/>
      <c r="IK880" s="1"/>
      <c r="IL880" s="1"/>
      <c r="IM880" s="1"/>
      <c r="IN880" s="1"/>
      <c r="IO880" s="1"/>
      <c r="IP880" s="1"/>
      <c r="IQ880" s="1"/>
      <c r="IR880" s="1"/>
      <c r="IS880" s="1"/>
      <c r="IT880" s="1"/>
      <c r="IU880" s="1"/>
      <c r="IV880" s="1"/>
      <c r="IW880" s="1"/>
      <c r="IX880" s="1"/>
      <c r="IY880" s="1"/>
      <c r="IZ880" s="1"/>
      <c r="JA880" s="1"/>
      <c r="JB880" s="1"/>
      <c r="JC880" s="1"/>
      <c r="JD880" s="1"/>
      <c r="JE880" s="1"/>
      <c r="JF880" s="1"/>
      <c r="JG880" s="1"/>
      <c r="JH880" s="1"/>
      <c r="JI880" s="1"/>
      <c r="LT880" s="1"/>
      <c r="LU880" s="1"/>
      <c r="LV880" s="1"/>
      <c r="LW880" s="1"/>
      <c r="LX880" s="1"/>
      <c r="LY880" s="1"/>
      <c r="LZ880" s="1"/>
      <c r="MA880" s="1"/>
    </row>
    <row r="881" spans="2:339" s="36" customFormat="1" x14ac:dyDescent="0.2">
      <c r="B881" s="35"/>
      <c r="C881" s="35"/>
      <c r="D881" s="35"/>
      <c r="E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5"/>
      <c r="AH881" s="5"/>
      <c r="AI881" s="5"/>
      <c r="AJ881" s="5"/>
      <c r="AK881" s="5"/>
      <c r="AL881" s="5"/>
      <c r="AM881" s="5"/>
      <c r="AN881" s="35"/>
      <c r="AO881" s="35"/>
      <c r="AP881" s="35"/>
      <c r="AQ881" s="35"/>
      <c r="AR881" s="35"/>
      <c r="AS881" s="35"/>
      <c r="AT881" s="35"/>
      <c r="AU881" s="35"/>
      <c r="EH881" s="1"/>
      <c r="EI881" s="1"/>
      <c r="EJ881" s="1"/>
      <c r="EK881" s="1"/>
      <c r="EL881" s="1"/>
      <c r="EM881" s="1"/>
      <c r="EN881" s="1"/>
      <c r="EO881" s="1"/>
      <c r="EP881" s="1"/>
      <c r="EQ881" s="1"/>
      <c r="EX881" s="1"/>
      <c r="FB881" s="1"/>
      <c r="FC881" s="1"/>
      <c r="FD881" s="1"/>
      <c r="FE881" s="1"/>
      <c r="FF881" s="1"/>
      <c r="FG881" s="1"/>
      <c r="FH881" s="1"/>
      <c r="FI881" s="1"/>
      <c r="FJ881" s="1"/>
      <c r="FK881" s="1"/>
      <c r="FL881" s="1"/>
      <c r="FM881" s="1"/>
      <c r="FN881" s="1"/>
      <c r="FO881" s="1"/>
      <c r="FP881" s="1"/>
      <c r="FQ881" s="1"/>
      <c r="FR881" s="1"/>
      <c r="FS881" s="1"/>
      <c r="FT881" s="1"/>
      <c r="FU881" s="1"/>
      <c r="FV881" s="1"/>
      <c r="FW881" s="1"/>
      <c r="FX881" s="1"/>
      <c r="FY881" s="1"/>
      <c r="FZ881" s="1"/>
      <c r="GA881" s="1"/>
      <c r="GB881" s="1"/>
      <c r="GC881" s="1"/>
      <c r="GD881" s="1"/>
      <c r="GE881" s="1"/>
      <c r="GF881" s="1"/>
      <c r="GG881" s="1"/>
      <c r="GH881" s="1"/>
      <c r="GI881" s="1"/>
      <c r="GJ881" s="1"/>
      <c r="GK881" s="1"/>
      <c r="GL881" s="1"/>
      <c r="GM881" s="1"/>
      <c r="GN881" s="1"/>
      <c r="GO881" s="1"/>
      <c r="GP881" s="1"/>
      <c r="GQ881" s="1"/>
      <c r="GR881" s="1"/>
      <c r="GS881" s="1"/>
      <c r="GT881" s="1"/>
      <c r="GU881" s="1"/>
      <c r="GV881" s="1"/>
      <c r="GW881" s="1"/>
      <c r="GX881" s="1"/>
      <c r="GY881" s="1"/>
      <c r="GZ881" s="1"/>
      <c r="HA881" s="1"/>
      <c r="HB881" s="1"/>
      <c r="HC881" s="1"/>
      <c r="HD881" s="1"/>
      <c r="HE881" s="1"/>
      <c r="HF881" s="1"/>
      <c r="HG881" s="1"/>
      <c r="HH881" s="1"/>
      <c r="HI881" s="1"/>
      <c r="HJ881" s="1"/>
      <c r="HK881" s="1"/>
      <c r="HL881" s="1"/>
      <c r="HM881" s="1"/>
      <c r="HN881" s="1"/>
      <c r="HO881" s="1"/>
      <c r="HP881" s="1"/>
      <c r="HQ881" s="1"/>
      <c r="HR881" s="1"/>
      <c r="HS881" s="1"/>
      <c r="HT881" s="1"/>
      <c r="HU881" s="1"/>
      <c r="HV881" s="1"/>
      <c r="HW881" s="1"/>
      <c r="HX881" s="1"/>
      <c r="HY881" s="1"/>
      <c r="HZ881" s="1"/>
      <c r="IA881" s="1"/>
      <c r="IB881" s="1"/>
      <c r="IC881" s="1"/>
      <c r="ID881" s="1"/>
      <c r="IE881" s="1"/>
      <c r="IF881" s="1"/>
      <c r="IG881" s="1"/>
      <c r="IH881" s="1"/>
      <c r="II881" s="1"/>
      <c r="IJ881" s="1"/>
      <c r="IK881" s="1"/>
      <c r="IL881" s="1"/>
      <c r="IM881" s="1"/>
      <c r="IN881" s="1"/>
      <c r="IO881" s="1"/>
      <c r="IP881" s="1"/>
      <c r="IQ881" s="1"/>
      <c r="IR881" s="1"/>
      <c r="IS881" s="1"/>
      <c r="IT881" s="1"/>
      <c r="IU881" s="1"/>
      <c r="IV881" s="1"/>
      <c r="IW881" s="1"/>
      <c r="IX881" s="1"/>
      <c r="IY881" s="1"/>
      <c r="IZ881" s="1"/>
      <c r="JA881" s="1"/>
      <c r="JB881" s="1"/>
      <c r="JC881" s="1"/>
      <c r="JD881" s="1"/>
      <c r="JE881" s="1"/>
      <c r="JF881" s="1"/>
      <c r="JG881" s="1"/>
      <c r="JH881" s="1"/>
      <c r="JI881" s="1"/>
      <c r="JK881" s="1"/>
      <c r="JL881" s="1"/>
      <c r="JM881" s="1"/>
      <c r="JN881" s="1"/>
      <c r="JO881" s="1"/>
      <c r="JP881" s="1"/>
      <c r="JQ881" s="1"/>
      <c r="JR881" s="1"/>
      <c r="JS881" s="1"/>
      <c r="JT881" s="1"/>
      <c r="JU881" s="1"/>
      <c r="LQ881" s="1"/>
      <c r="LR881" s="1"/>
      <c r="LS881" s="1"/>
      <c r="LT881" s="1"/>
      <c r="LU881" s="1"/>
      <c r="LV881" s="1"/>
      <c r="LW881" s="1"/>
      <c r="LX881" s="1"/>
      <c r="LY881" s="1"/>
      <c r="LZ881" s="1"/>
      <c r="MA881" s="1"/>
    </row>
    <row r="882" spans="2:339" s="36" customFormat="1" x14ac:dyDescent="0.2">
      <c r="B882" s="35"/>
      <c r="C882" s="35"/>
      <c r="D882" s="35"/>
      <c r="E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5"/>
      <c r="AH882" s="5"/>
      <c r="AI882" s="5"/>
      <c r="AJ882" s="5"/>
      <c r="AK882" s="5"/>
      <c r="AL882" s="5"/>
      <c r="AM882" s="5"/>
      <c r="AN882" s="35"/>
      <c r="AO882" s="35"/>
      <c r="AP882" s="35"/>
      <c r="AQ882" s="35"/>
      <c r="AR882" s="35"/>
      <c r="AS882" s="35"/>
      <c r="AT882" s="35"/>
      <c r="AU882" s="35"/>
      <c r="EH882" s="1"/>
      <c r="EI882" s="1"/>
      <c r="EJ882" s="1"/>
      <c r="EK882" s="1"/>
      <c r="EL882" s="1"/>
      <c r="EM882" s="1"/>
      <c r="EN882" s="1"/>
      <c r="EO882" s="1"/>
      <c r="EP882" s="1"/>
      <c r="EQ882" s="1"/>
      <c r="EX882" s="1"/>
      <c r="FB882" s="1"/>
      <c r="FC882" s="1"/>
      <c r="FD882" s="1"/>
      <c r="FE882" s="1"/>
      <c r="FF882" s="1"/>
      <c r="FG882" s="1"/>
      <c r="FH882" s="1"/>
      <c r="FI882" s="1"/>
      <c r="FJ882" s="1"/>
      <c r="FK882" s="1"/>
      <c r="FL882" s="1"/>
      <c r="FM882" s="1"/>
      <c r="FN882" s="1"/>
      <c r="FO882" s="1"/>
      <c r="FP882" s="1"/>
      <c r="FQ882" s="1"/>
      <c r="FR882" s="1"/>
      <c r="FS882" s="1"/>
      <c r="FT882" s="1"/>
      <c r="FU882" s="1"/>
      <c r="FV882" s="1"/>
      <c r="FW882" s="1"/>
      <c r="FX882" s="1"/>
      <c r="FY882" s="1"/>
      <c r="FZ882" s="1"/>
      <c r="GA882" s="1"/>
      <c r="GB882" s="1"/>
      <c r="GC882" s="1"/>
      <c r="GD882" s="1"/>
      <c r="GE882" s="1"/>
      <c r="GF882" s="1"/>
      <c r="GG882" s="1"/>
      <c r="GH882" s="1"/>
      <c r="GI882" s="1"/>
      <c r="GJ882" s="1"/>
      <c r="GK882" s="1"/>
      <c r="GL882" s="1"/>
      <c r="GM882" s="1"/>
      <c r="GN882" s="1"/>
      <c r="GO882" s="1"/>
      <c r="GP882" s="1"/>
      <c r="GQ882" s="1"/>
      <c r="GR882" s="1"/>
      <c r="GS882" s="1"/>
      <c r="GT882" s="1"/>
      <c r="GU882" s="1"/>
      <c r="GV882" s="1"/>
      <c r="GW882" s="1"/>
      <c r="GX882" s="1"/>
      <c r="GY882" s="1"/>
      <c r="GZ882" s="1"/>
      <c r="HA882" s="1"/>
      <c r="HB882" s="1"/>
      <c r="HC882" s="1"/>
      <c r="HD882" s="1"/>
      <c r="HE882" s="1"/>
      <c r="HF882" s="1"/>
      <c r="HG882" s="1"/>
      <c r="HH882" s="1"/>
      <c r="HI882" s="1"/>
      <c r="HJ882" s="1"/>
      <c r="HK882" s="1"/>
      <c r="HL882" s="1"/>
      <c r="HM882" s="1"/>
      <c r="HN882" s="1"/>
      <c r="HO882" s="1"/>
      <c r="HP882" s="1"/>
      <c r="HQ882" s="1"/>
      <c r="HR882" s="1"/>
      <c r="HS882" s="1"/>
      <c r="HT882" s="1"/>
      <c r="HU882" s="1"/>
      <c r="HV882" s="1"/>
      <c r="HW882" s="1"/>
      <c r="HX882" s="1"/>
      <c r="HY882" s="1"/>
      <c r="HZ882" s="1"/>
      <c r="IA882" s="1"/>
      <c r="IB882" s="1"/>
      <c r="IC882" s="1"/>
      <c r="ID882" s="1"/>
      <c r="IE882" s="1"/>
      <c r="IF882" s="1"/>
      <c r="IG882" s="1"/>
      <c r="IH882" s="1"/>
      <c r="II882" s="1"/>
      <c r="IJ882" s="1"/>
      <c r="IK882" s="1"/>
      <c r="IL882" s="1"/>
      <c r="IM882" s="1"/>
      <c r="IN882" s="1"/>
      <c r="IO882" s="1"/>
      <c r="IP882" s="1"/>
      <c r="IQ882" s="1"/>
      <c r="IR882" s="1"/>
      <c r="IS882" s="1"/>
      <c r="IT882" s="1"/>
      <c r="IU882" s="1"/>
      <c r="IV882" s="1"/>
      <c r="IW882" s="1"/>
      <c r="IX882" s="1"/>
      <c r="IY882" s="1"/>
      <c r="IZ882" s="1"/>
      <c r="JA882" s="1"/>
      <c r="JB882" s="1"/>
      <c r="JC882" s="1"/>
      <c r="JD882" s="1"/>
      <c r="JE882" s="1"/>
      <c r="JF882" s="1"/>
      <c r="JG882" s="1"/>
      <c r="JH882" s="1"/>
      <c r="JI882" s="1"/>
      <c r="JK882" s="1"/>
      <c r="JL882" s="1"/>
      <c r="JM882" s="1"/>
      <c r="JN882" s="1"/>
      <c r="JO882" s="1"/>
      <c r="JP882" s="1"/>
      <c r="JQ882" s="1"/>
      <c r="JR882" s="1"/>
      <c r="JS882" s="1"/>
      <c r="JT882" s="1"/>
      <c r="JU882" s="1"/>
      <c r="LB882" s="1"/>
      <c r="LC882" s="1"/>
      <c r="LQ882" s="1"/>
      <c r="LR882" s="1"/>
      <c r="LS882" s="1"/>
      <c r="LT882" s="1"/>
      <c r="LU882" s="1"/>
      <c r="LV882" s="1"/>
      <c r="LW882" s="1"/>
      <c r="LX882" s="1"/>
      <c r="LY882" s="1"/>
      <c r="LZ882" s="1"/>
      <c r="MA882" s="1"/>
    </row>
    <row r="887" spans="2:339" hidden="1" x14ac:dyDescent="0.2"/>
    <row r="888" spans="2:339" hidden="1" x14ac:dyDescent="0.2"/>
    <row r="889" spans="2:339" hidden="1" x14ac:dyDescent="0.2"/>
    <row r="890" spans="2:339" hidden="1" x14ac:dyDescent="0.2"/>
    <row r="891" spans="2:339" hidden="1" x14ac:dyDescent="0.2"/>
    <row r="892" spans="2:339" hidden="1" x14ac:dyDescent="0.2"/>
    <row r="893" spans="2:339" hidden="1" x14ac:dyDescent="0.2"/>
    <row r="894" spans="2:339" hidden="1" x14ac:dyDescent="0.2"/>
    <row r="895" spans="2:339" hidden="1" x14ac:dyDescent="0.2"/>
    <row r="896" spans="2:339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28" spans="5:5" x14ac:dyDescent="0.2">
      <c r="E928" s="5">
        <v>4</v>
      </c>
    </row>
    <row r="929" spans="1:9" x14ac:dyDescent="0.2">
      <c r="A929" s="37">
        <v>40088</v>
      </c>
      <c r="B929" s="38" t="s">
        <v>30</v>
      </c>
      <c r="C929" s="39">
        <v>40144</v>
      </c>
      <c r="D929" s="5">
        <v>1</v>
      </c>
      <c r="E929" s="5">
        <v>3</v>
      </c>
      <c r="G929" s="1">
        <v>8.5</v>
      </c>
      <c r="H929" s="5">
        <v>0.5</v>
      </c>
      <c r="I929" s="5">
        <v>1</v>
      </c>
    </row>
    <row r="930" spans="1:9" x14ac:dyDescent="0.2">
      <c r="A930" s="37">
        <v>40095</v>
      </c>
      <c r="B930" s="38" t="s">
        <v>31</v>
      </c>
      <c r="C930" s="39">
        <v>40151</v>
      </c>
      <c r="D930" s="5">
        <v>1</v>
      </c>
      <c r="E930" s="5">
        <v>3</v>
      </c>
      <c r="G930" s="1">
        <v>8.5</v>
      </c>
      <c r="H930" s="5">
        <v>0.45</v>
      </c>
      <c r="I930" s="5">
        <v>1</v>
      </c>
    </row>
    <row r="931" spans="1:9" x14ac:dyDescent="0.2">
      <c r="A931" s="37">
        <v>40102</v>
      </c>
      <c r="B931" s="38" t="s">
        <v>32</v>
      </c>
      <c r="C931" s="39">
        <v>40158</v>
      </c>
      <c r="D931" s="5">
        <v>1</v>
      </c>
      <c r="E931" s="5">
        <v>1</v>
      </c>
      <c r="G931" s="1">
        <v>8.5</v>
      </c>
      <c r="H931" s="5">
        <v>0.42</v>
      </c>
      <c r="I931" s="5">
        <v>1</v>
      </c>
    </row>
    <row r="932" spans="1:9" x14ac:dyDescent="0.2">
      <c r="A932" s="37">
        <v>40109</v>
      </c>
      <c r="B932" s="38" t="s">
        <v>33</v>
      </c>
      <c r="C932" s="39">
        <v>40165</v>
      </c>
      <c r="D932" s="5">
        <v>1</v>
      </c>
      <c r="E932" s="5">
        <v>2</v>
      </c>
      <c r="G932" s="1">
        <v>8.5</v>
      </c>
      <c r="H932" s="5">
        <v>0.37</v>
      </c>
      <c r="I932" s="5">
        <v>1</v>
      </c>
    </row>
    <row r="933" spans="1:9" x14ac:dyDescent="0.2">
      <c r="A933" s="37">
        <v>40116</v>
      </c>
      <c r="B933" s="38" t="s">
        <v>34</v>
      </c>
      <c r="C933" s="39">
        <v>40172</v>
      </c>
      <c r="D933" s="5">
        <v>1</v>
      </c>
      <c r="E933" s="5">
        <v>2</v>
      </c>
      <c r="G933" s="1">
        <v>8.5</v>
      </c>
      <c r="H933" s="5">
        <v>0.32</v>
      </c>
      <c r="I933" s="5">
        <v>1</v>
      </c>
    </row>
    <row r="1348" spans="2:339" hidden="1" x14ac:dyDescent="0.2">
      <c r="LT1348" s="36"/>
      <c r="LU1348" s="36"/>
      <c r="LV1348" s="36"/>
      <c r="LW1348" s="36"/>
      <c r="LX1348" s="36"/>
      <c r="LY1348" s="36"/>
      <c r="LZ1348" s="36"/>
      <c r="MA1348" s="36"/>
    </row>
    <row r="1349" spans="2:339" hidden="1" x14ac:dyDescent="0.2">
      <c r="LT1349" s="36"/>
      <c r="LU1349" s="36"/>
      <c r="LV1349" s="36"/>
      <c r="LW1349" s="36"/>
      <c r="LX1349" s="36"/>
      <c r="LY1349" s="36"/>
      <c r="LZ1349" s="36"/>
      <c r="MA1349" s="36"/>
    </row>
    <row r="1350" spans="2:339" hidden="1" x14ac:dyDescent="0.2">
      <c r="JK1350" s="36"/>
      <c r="JL1350" s="36"/>
      <c r="JM1350" s="36"/>
      <c r="JN1350" s="36"/>
      <c r="JO1350" s="36"/>
      <c r="JP1350" s="36"/>
      <c r="JQ1350" s="36"/>
      <c r="JR1350" s="36"/>
      <c r="JS1350" s="36"/>
      <c r="JT1350" s="36"/>
      <c r="JU1350" s="36"/>
      <c r="LQ1350" s="36"/>
      <c r="LR1350" s="36"/>
      <c r="LS1350" s="36"/>
      <c r="LT1350" s="36"/>
      <c r="LU1350" s="36"/>
      <c r="LV1350" s="36"/>
      <c r="LW1350" s="36"/>
      <c r="LX1350" s="36"/>
      <c r="LY1350" s="36"/>
      <c r="LZ1350" s="36"/>
      <c r="MA1350" s="36"/>
    </row>
    <row r="1351" spans="2:339" hidden="1" x14ac:dyDescent="0.2">
      <c r="JK1351" s="36"/>
      <c r="JL1351" s="36"/>
      <c r="JM1351" s="36"/>
      <c r="JN1351" s="36"/>
      <c r="JO1351" s="36"/>
      <c r="JP1351" s="36"/>
      <c r="JQ1351" s="36"/>
      <c r="JR1351" s="36"/>
      <c r="JS1351" s="36"/>
      <c r="JT1351" s="36"/>
      <c r="JU1351" s="36"/>
      <c r="LB1351" s="36"/>
      <c r="LC1351" s="36"/>
      <c r="LQ1351" s="36"/>
      <c r="LR1351" s="36"/>
      <c r="LS1351" s="36"/>
      <c r="LT1351" s="36"/>
      <c r="LU1351" s="36"/>
      <c r="LV1351" s="36"/>
      <c r="LW1351" s="36"/>
      <c r="LX1351" s="36"/>
      <c r="LY1351" s="36"/>
      <c r="LZ1351" s="36"/>
      <c r="MA1351" s="36"/>
    </row>
    <row r="1352" spans="2:339" s="36" customFormat="1" x14ac:dyDescent="0.2">
      <c r="B1352" s="35"/>
      <c r="C1352" s="35"/>
      <c r="D1352" s="35"/>
      <c r="E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5"/>
      <c r="AH1352" s="5"/>
      <c r="AI1352" s="5"/>
      <c r="AJ1352" s="5"/>
      <c r="AK1352" s="5"/>
      <c r="AL1352" s="5"/>
      <c r="AM1352" s="5"/>
      <c r="AN1352" s="35"/>
      <c r="AO1352" s="35"/>
      <c r="AP1352" s="35"/>
      <c r="AQ1352" s="35"/>
      <c r="AR1352" s="35"/>
      <c r="AS1352" s="35"/>
      <c r="AT1352" s="35"/>
      <c r="AU1352" s="35"/>
      <c r="EH1352" s="1"/>
      <c r="EI1352" s="1"/>
      <c r="EJ1352" s="1"/>
      <c r="EK1352" s="1"/>
      <c r="EL1352" s="1"/>
      <c r="EM1352" s="1"/>
      <c r="EN1352" s="1"/>
      <c r="EO1352" s="1"/>
      <c r="EP1352" s="1"/>
      <c r="EQ1352" s="1"/>
      <c r="EX1352" s="1"/>
      <c r="FB1352" s="1"/>
      <c r="FC1352" s="1"/>
      <c r="FD1352" s="1"/>
      <c r="FE1352" s="1"/>
      <c r="FF1352" s="1"/>
      <c r="FG1352" s="1"/>
      <c r="FH1352" s="1"/>
      <c r="FI1352" s="1"/>
      <c r="FJ1352" s="1"/>
      <c r="FK1352" s="1"/>
      <c r="FL1352" s="1"/>
      <c r="FM1352" s="1"/>
      <c r="FN1352" s="1"/>
      <c r="FO1352" s="1"/>
      <c r="FP1352" s="1"/>
      <c r="FQ1352" s="1"/>
      <c r="FR1352" s="1"/>
      <c r="FS1352" s="1"/>
      <c r="FT1352" s="1"/>
      <c r="FU1352" s="1"/>
      <c r="FV1352" s="1"/>
      <c r="FW1352" s="1"/>
      <c r="FX1352" s="1"/>
      <c r="FY1352" s="1"/>
      <c r="FZ1352" s="1"/>
      <c r="GA1352" s="1"/>
      <c r="GB1352" s="1"/>
      <c r="GC1352" s="1"/>
      <c r="GD1352" s="1"/>
      <c r="GE1352" s="1"/>
      <c r="GF1352" s="1"/>
      <c r="GG1352" s="1"/>
      <c r="GH1352" s="1"/>
      <c r="GI1352" s="1"/>
      <c r="GJ1352" s="1"/>
      <c r="GK1352" s="1"/>
      <c r="GL1352" s="1"/>
      <c r="GM1352" s="1"/>
      <c r="GN1352" s="1"/>
      <c r="GO1352" s="1"/>
      <c r="GP1352" s="1"/>
      <c r="GQ1352" s="1"/>
      <c r="GR1352" s="1"/>
      <c r="GS1352" s="1"/>
      <c r="GT1352" s="1"/>
      <c r="GU1352" s="1"/>
      <c r="GV1352" s="1"/>
      <c r="GW1352" s="1"/>
      <c r="GX1352" s="1"/>
      <c r="GY1352" s="1"/>
      <c r="GZ1352" s="1"/>
      <c r="HA1352" s="1"/>
      <c r="HB1352" s="1"/>
      <c r="HC1352" s="1"/>
      <c r="HD1352" s="1"/>
      <c r="HE1352" s="1"/>
      <c r="HF1352" s="1"/>
      <c r="HG1352" s="1"/>
      <c r="HH1352" s="1"/>
      <c r="HI1352" s="1"/>
      <c r="HJ1352" s="1"/>
      <c r="HK1352" s="1"/>
      <c r="HL1352" s="1"/>
      <c r="HM1352" s="1"/>
      <c r="HN1352" s="1"/>
      <c r="HO1352" s="1"/>
      <c r="HP1352" s="1"/>
      <c r="HQ1352" s="1"/>
      <c r="HR1352" s="1"/>
      <c r="HS1352" s="1"/>
      <c r="HT1352" s="1"/>
      <c r="HU1352" s="1"/>
      <c r="HV1352" s="1"/>
      <c r="HW1352" s="1"/>
      <c r="HX1352" s="1"/>
      <c r="HY1352" s="1"/>
      <c r="HZ1352" s="1"/>
      <c r="IA1352" s="1"/>
      <c r="IB1352" s="1"/>
      <c r="IC1352" s="1"/>
      <c r="ID1352" s="1"/>
      <c r="IE1352" s="1"/>
      <c r="IF1352" s="1"/>
      <c r="IG1352" s="1"/>
      <c r="IH1352" s="1"/>
      <c r="II1352" s="1"/>
      <c r="IJ1352" s="1"/>
      <c r="IK1352" s="1"/>
      <c r="IL1352" s="1"/>
      <c r="IM1352" s="1"/>
      <c r="IN1352" s="1"/>
      <c r="IO1352" s="1"/>
      <c r="IP1352" s="1"/>
      <c r="IQ1352" s="1"/>
      <c r="IR1352" s="1"/>
      <c r="IS1352" s="1"/>
      <c r="IT1352" s="1"/>
      <c r="IU1352" s="1"/>
      <c r="IV1352" s="1"/>
      <c r="IW1352" s="1"/>
      <c r="IX1352" s="1"/>
      <c r="IY1352" s="1"/>
      <c r="IZ1352" s="1"/>
      <c r="JA1352" s="1"/>
      <c r="JB1352" s="1"/>
      <c r="JC1352" s="1"/>
      <c r="JD1352" s="1"/>
      <c r="JE1352" s="1"/>
      <c r="JF1352" s="1"/>
      <c r="JG1352" s="1"/>
      <c r="JH1352" s="1"/>
      <c r="JI1352" s="1"/>
    </row>
    <row r="1353" spans="2:339" s="36" customFormat="1" x14ac:dyDescent="0.2">
      <c r="B1353" s="35"/>
      <c r="C1353" s="35"/>
      <c r="D1353" s="35"/>
      <c r="E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5"/>
      <c r="AH1353" s="5"/>
      <c r="AI1353" s="5"/>
      <c r="AJ1353" s="5"/>
      <c r="AK1353" s="5"/>
      <c r="AL1353" s="5"/>
      <c r="AM1353" s="5"/>
      <c r="AN1353" s="35"/>
      <c r="AO1353" s="35"/>
      <c r="AP1353" s="35"/>
      <c r="AQ1353" s="35"/>
      <c r="AR1353" s="35"/>
      <c r="AS1353" s="35"/>
      <c r="AT1353" s="35"/>
      <c r="AU1353" s="35"/>
      <c r="EH1353" s="1"/>
      <c r="EI1353" s="1"/>
      <c r="EJ1353" s="1"/>
      <c r="EK1353" s="1"/>
      <c r="EL1353" s="1"/>
      <c r="EM1353" s="1"/>
      <c r="EN1353" s="1"/>
      <c r="EO1353" s="1"/>
      <c r="EP1353" s="1"/>
      <c r="EQ1353" s="1"/>
      <c r="EX1353" s="1"/>
      <c r="FB1353" s="1"/>
      <c r="FC1353" s="1"/>
      <c r="FD1353" s="1"/>
      <c r="FE1353" s="1"/>
      <c r="FF1353" s="1"/>
      <c r="FG1353" s="1"/>
      <c r="FH1353" s="1"/>
      <c r="FI1353" s="1"/>
      <c r="FJ1353" s="1"/>
      <c r="FK1353" s="1"/>
      <c r="FL1353" s="1"/>
      <c r="FM1353" s="1"/>
      <c r="FN1353" s="1"/>
      <c r="FO1353" s="1"/>
      <c r="FP1353" s="1"/>
      <c r="FQ1353" s="1"/>
      <c r="FR1353" s="1"/>
      <c r="FS1353" s="1"/>
      <c r="FT1353" s="1"/>
      <c r="FU1353" s="1"/>
      <c r="FV1353" s="1"/>
      <c r="FW1353" s="1"/>
      <c r="FX1353" s="1"/>
      <c r="FY1353" s="1"/>
      <c r="FZ1353" s="1"/>
      <c r="GA1353" s="1"/>
      <c r="GB1353" s="1"/>
      <c r="GC1353" s="1"/>
      <c r="GD1353" s="1"/>
      <c r="GE1353" s="1"/>
      <c r="GF1353" s="1"/>
      <c r="GG1353" s="1"/>
      <c r="GH1353" s="1"/>
      <c r="GI1353" s="1"/>
      <c r="GJ1353" s="1"/>
      <c r="GK1353" s="1"/>
      <c r="GL1353" s="1"/>
      <c r="GM1353" s="1"/>
      <c r="GN1353" s="1"/>
      <c r="GO1353" s="1"/>
      <c r="GP1353" s="1"/>
      <c r="GQ1353" s="1"/>
      <c r="GR1353" s="1"/>
      <c r="GS1353" s="1"/>
      <c r="GT1353" s="1"/>
      <c r="GU1353" s="1"/>
      <c r="GV1353" s="1"/>
      <c r="GW1353" s="1"/>
      <c r="GX1353" s="1"/>
      <c r="GY1353" s="1"/>
      <c r="GZ1353" s="1"/>
      <c r="HA1353" s="1"/>
      <c r="HB1353" s="1"/>
      <c r="HC1353" s="1"/>
      <c r="HD1353" s="1"/>
      <c r="HE1353" s="1"/>
      <c r="HF1353" s="1"/>
      <c r="HG1353" s="1"/>
      <c r="HH1353" s="1"/>
      <c r="HI1353" s="1"/>
      <c r="HJ1353" s="1"/>
      <c r="HK1353" s="1"/>
      <c r="HL1353" s="1"/>
      <c r="HM1353" s="1"/>
      <c r="HN1353" s="1"/>
      <c r="HO1353" s="1"/>
      <c r="HP1353" s="1"/>
      <c r="HQ1353" s="1"/>
      <c r="HR1353" s="1"/>
      <c r="HS1353" s="1"/>
      <c r="HT1353" s="1"/>
      <c r="HU1353" s="1"/>
      <c r="HV1353" s="1"/>
      <c r="HW1353" s="1"/>
      <c r="HX1353" s="1"/>
      <c r="HY1353" s="1"/>
      <c r="HZ1353" s="1"/>
      <c r="IA1353" s="1"/>
      <c r="IB1353" s="1"/>
      <c r="IC1353" s="1"/>
      <c r="ID1353" s="1"/>
      <c r="IE1353" s="1"/>
      <c r="IF1353" s="1"/>
      <c r="IG1353" s="1"/>
      <c r="IH1353" s="1"/>
      <c r="II1353" s="1"/>
      <c r="IJ1353" s="1"/>
      <c r="IK1353" s="1"/>
      <c r="IL1353" s="1"/>
      <c r="IM1353" s="1"/>
      <c r="IN1353" s="1"/>
      <c r="IO1353" s="1"/>
      <c r="IP1353" s="1"/>
      <c r="IQ1353" s="1"/>
      <c r="IR1353" s="1"/>
      <c r="IS1353" s="1"/>
      <c r="IT1353" s="1"/>
      <c r="IU1353" s="1"/>
      <c r="IV1353" s="1"/>
      <c r="IW1353" s="1"/>
      <c r="IX1353" s="1"/>
      <c r="IY1353" s="1"/>
      <c r="IZ1353" s="1"/>
      <c r="JA1353" s="1"/>
      <c r="JB1353" s="1"/>
      <c r="JC1353" s="1"/>
      <c r="JD1353" s="1"/>
      <c r="JE1353" s="1"/>
      <c r="JF1353" s="1"/>
      <c r="JG1353" s="1"/>
      <c r="JH1353" s="1"/>
      <c r="JI1353" s="1"/>
      <c r="LT1353" s="1"/>
      <c r="LU1353" s="1"/>
      <c r="LV1353" s="1"/>
      <c r="LW1353" s="1"/>
      <c r="LX1353" s="1"/>
      <c r="LY1353" s="1"/>
      <c r="LZ1353" s="1"/>
      <c r="MA1353" s="1"/>
    </row>
    <row r="1354" spans="2:339" s="36" customFormat="1" x14ac:dyDescent="0.2">
      <c r="B1354" s="35"/>
      <c r="C1354" s="35"/>
      <c r="D1354" s="35"/>
      <c r="E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5"/>
      <c r="AH1354" s="5"/>
      <c r="AI1354" s="5"/>
      <c r="AJ1354" s="5"/>
      <c r="AK1354" s="5"/>
      <c r="AL1354" s="5"/>
      <c r="AM1354" s="5"/>
      <c r="AN1354" s="35"/>
      <c r="AO1354" s="35"/>
      <c r="AP1354" s="35"/>
      <c r="AQ1354" s="35"/>
      <c r="AR1354" s="35"/>
      <c r="AS1354" s="35"/>
      <c r="AT1354" s="35"/>
      <c r="AU1354" s="35"/>
      <c r="EH1354" s="1"/>
      <c r="EI1354" s="1"/>
      <c r="EJ1354" s="1"/>
      <c r="EK1354" s="1"/>
      <c r="EL1354" s="1"/>
      <c r="EM1354" s="1"/>
      <c r="EN1354" s="1"/>
      <c r="EO1354" s="1"/>
      <c r="EP1354" s="1"/>
      <c r="EQ1354" s="1"/>
      <c r="EX1354" s="1"/>
      <c r="FB1354" s="1"/>
      <c r="FC1354" s="1"/>
      <c r="FD1354" s="1"/>
      <c r="FE1354" s="1"/>
      <c r="FF1354" s="1"/>
      <c r="FG1354" s="1"/>
      <c r="FH1354" s="1"/>
      <c r="FI1354" s="1"/>
      <c r="FJ1354" s="1"/>
      <c r="FK1354" s="1"/>
      <c r="FL1354" s="1"/>
      <c r="FM1354" s="1"/>
      <c r="FN1354" s="1"/>
      <c r="FO1354" s="1"/>
      <c r="FP1354" s="1"/>
      <c r="FQ1354" s="1"/>
      <c r="FR1354" s="1"/>
      <c r="FS1354" s="1"/>
      <c r="FT1354" s="1"/>
      <c r="FU1354" s="1"/>
      <c r="FV1354" s="1"/>
      <c r="FW1354" s="1"/>
      <c r="FX1354" s="1"/>
      <c r="FY1354" s="1"/>
      <c r="FZ1354" s="1"/>
      <c r="GA1354" s="1"/>
      <c r="GB1354" s="1"/>
      <c r="GC1354" s="1"/>
      <c r="GD1354" s="1"/>
      <c r="GE1354" s="1"/>
      <c r="GF1354" s="1"/>
      <c r="GG1354" s="1"/>
      <c r="GH1354" s="1"/>
      <c r="GI1354" s="1"/>
      <c r="GJ1354" s="1"/>
      <c r="GK1354" s="1"/>
      <c r="GL1354" s="1"/>
      <c r="GM1354" s="1"/>
      <c r="GN1354" s="1"/>
      <c r="GO1354" s="1"/>
      <c r="GP1354" s="1"/>
      <c r="GQ1354" s="1"/>
      <c r="GR1354" s="1"/>
      <c r="GS1354" s="1"/>
      <c r="GT1354" s="1"/>
      <c r="GU1354" s="1"/>
      <c r="GV1354" s="1"/>
      <c r="GW1354" s="1"/>
      <c r="GX1354" s="1"/>
      <c r="GY1354" s="1"/>
      <c r="GZ1354" s="1"/>
      <c r="HA1354" s="1"/>
      <c r="HB1354" s="1"/>
      <c r="HC1354" s="1"/>
      <c r="HD1354" s="1"/>
      <c r="HE1354" s="1"/>
      <c r="HF1354" s="1"/>
      <c r="HG1354" s="1"/>
      <c r="HH1354" s="1"/>
      <c r="HI1354" s="1"/>
      <c r="HJ1354" s="1"/>
      <c r="HK1354" s="1"/>
      <c r="HL1354" s="1"/>
      <c r="HM1354" s="1"/>
      <c r="HN1354" s="1"/>
      <c r="HO1354" s="1"/>
      <c r="HP1354" s="1"/>
      <c r="HQ1354" s="1"/>
      <c r="HR1354" s="1"/>
      <c r="HS1354" s="1"/>
      <c r="HT1354" s="1"/>
      <c r="HU1354" s="1"/>
      <c r="HV1354" s="1"/>
      <c r="HW1354" s="1"/>
      <c r="HX1354" s="1"/>
      <c r="HY1354" s="1"/>
      <c r="HZ1354" s="1"/>
      <c r="IA1354" s="1"/>
      <c r="IB1354" s="1"/>
      <c r="IC1354" s="1"/>
      <c r="ID1354" s="1"/>
      <c r="IE1354" s="1"/>
      <c r="IF1354" s="1"/>
      <c r="IG1354" s="1"/>
      <c r="IH1354" s="1"/>
      <c r="II1354" s="1"/>
      <c r="IJ1354" s="1"/>
      <c r="IK1354" s="1"/>
      <c r="IL1354" s="1"/>
      <c r="IM1354" s="1"/>
      <c r="IN1354" s="1"/>
      <c r="IO1354" s="1"/>
      <c r="IP1354" s="1"/>
      <c r="IQ1354" s="1"/>
      <c r="IR1354" s="1"/>
      <c r="IS1354" s="1"/>
      <c r="IT1354" s="1"/>
      <c r="IU1354" s="1"/>
      <c r="IV1354" s="1"/>
      <c r="IW1354" s="1"/>
      <c r="IX1354" s="1"/>
      <c r="IY1354" s="1"/>
      <c r="IZ1354" s="1"/>
      <c r="JA1354" s="1"/>
      <c r="JB1354" s="1"/>
      <c r="JC1354" s="1"/>
      <c r="JD1354" s="1"/>
      <c r="JE1354" s="1"/>
      <c r="JF1354" s="1"/>
      <c r="JG1354" s="1"/>
      <c r="JH1354" s="1"/>
      <c r="JI1354" s="1"/>
      <c r="LT1354" s="1"/>
      <c r="LU1354" s="1"/>
      <c r="LV1354" s="1"/>
      <c r="LW1354" s="1"/>
      <c r="LX1354" s="1"/>
      <c r="LY1354" s="1"/>
      <c r="LZ1354" s="1"/>
      <c r="MA1354" s="1"/>
    </row>
    <row r="1355" spans="2:339" s="36" customFormat="1" x14ac:dyDescent="0.2">
      <c r="B1355" s="35"/>
      <c r="C1355" s="35"/>
      <c r="D1355" s="35"/>
      <c r="E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5"/>
      <c r="AH1355" s="5"/>
      <c r="AI1355" s="5"/>
      <c r="AJ1355" s="5"/>
      <c r="AK1355" s="5"/>
      <c r="AL1355" s="5"/>
      <c r="AM1355" s="5"/>
      <c r="AN1355" s="35"/>
      <c r="AO1355" s="35"/>
      <c r="AP1355" s="35"/>
      <c r="AQ1355" s="35"/>
      <c r="AR1355" s="35"/>
      <c r="AS1355" s="35"/>
      <c r="AT1355" s="35"/>
      <c r="AU1355" s="35"/>
      <c r="EH1355" s="1"/>
      <c r="EI1355" s="1"/>
      <c r="EJ1355" s="1"/>
      <c r="EK1355" s="1"/>
      <c r="EL1355" s="1"/>
      <c r="EM1355" s="1"/>
      <c r="EN1355" s="1"/>
      <c r="EO1355" s="1"/>
      <c r="EP1355" s="1"/>
      <c r="EQ1355" s="1"/>
      <c r="EX1355" s="1"/>
      <c r="FB1355" s="1"/>
      <c r="FC1355" s="1"/>
      <c r="FD1355" s="1"/>
      <c r="FE1355" s="1"/>
      <c r="FF1355" s="1"/>
      <c r="FG1355" s="1"/>
      <c r="FH1355" s="1"/>
      <c r="FI1355" s="1"/>
      <c r="FJ1355" s="1"/>
      <c r="FK1355" s="1"/>
      <c r="FL1355" s="1"/>
      <c r="FM1355" s="1"/>
      <c r="FN1355" s="1"/>
      <c r="FO1355" s="1"/>
      <c r="FP1355" s="1"/>
      <c r="FQ1355" s="1"/>
      <c r="FR1355" s="1"/>
      <c r="FS1355" s="1"/>
      <c r="FT1355" s="1"/>
      <c r="FU1355" s="1"/>
      <c r="FV1355" s="1"/>
      <c r="FW1355" s="1"/>
      <c r="FX1355" s="1"/>
      <c r="FY1355" s="1"/>
      <c r="FZ1355" s="1"/>
      <c r="GA1355" s="1"/>
      <c r="GB1355" s="1"/>
      <c r="GC1355" s="1"/>
      <c r="GD1355" s="1"/>
      <c r="GE1355" s="1"/>
      <c r="GF1355" s="1"/>
      <c r="GG1355" s="1"/>
      <c r="GH1355" s="1"/>
      <c r="GI1355" s="1"/>
      <c r="GJ1355" s="1"/>
      <c r="GK1355" s="1"/>
      <c r="GL1355" s="1"/>
      <c r="GM1355" s="1"/>
      <c r="GN1355" s="1"/>
      <c r="GO1355" s="1"/>
      <c r="GP1355" s="1"/>
      <c r="GQ1355" s="1"/>
      <c r="GR1355" s="1"/>
      <c r="GS1355" s="1"/>
      <c r="GT1355" s="1"/>
      <c r="GU1355" s="1"/>
      <c r="GV1355" s="1"/>
      <c r="GW1355" s="1"/>
      <c r="GX1355" s="1"/>
      <c r="GY1355" s="1"/>
      <c r="GZ1355" s="1"/>
      <c r="HA1355" s="1"/>
      <c r="HB1355" s="1"/>
      <c r="HC1355" s="1"/>
      <c r="HD1355" s="1"/>
      <c r="HE1355" s="1"/>
      <c r="HF1355" s="1"/>
      <c r="HG1355" s="1"/>
      <c r="HH1355" s="1"/>
      <c r="HI1355" s="1"/>
      <c r="HJ1355" s="1"/>
      <c r="HK1355" s="1"/>
      <c r="HL1355" s="1"/>
      <c r="HM1355" s="1"/>
      <c r="HN1355" s="1"/>
      <c r="HO1355" s="1"/>
      <c r="HP1355" s="1"/>
      <c r="HQ1355" s="1"/>
      <c r="HR1355" s="1"/>
      <c r="HS1355" s="1"/>
      <c r="HT1355" s="1"/>
      <c r="HU1355" s="1"/>
      <c r="HV1355" s="1"/>
      <c r="HW1355" s="1"/>
      <c r="HX1355" s="1"/>
      <c r="HY1355" s="1"/>
      <c r="HZ1355" s="1"/>
      <c r="IA1355" s="1"/>
      <c r="IB1355" s="1"/>
      <c r="IC1355" s="1"/>
      <c r="ID1355" s="1"/>
      <c r="IE1355" s="1"/>
      <c r="IF1355" s="1"/>
      <c r="IG1355" s="1"/>
      <c r="IH1355" s="1"/>
      <c r="II1355" s="1"/>
      <c r="IJ1355" s="1"/>
      <c r="IK1355" s="1"/>
      <c r="IL1355" s="1"/>
      <c r="IM1355" s="1"/>
      <c r="IN1355" s="1"/>
      <c r="IO1355" s="1"/>
      <c r="IP1355" s="1"/>
      <c r="IQ1355" s="1"/>
      <c r="IR1355" s="1"/>
      <c r="IS1355" s="1"/>
      <c r="IT1355" s="1"/>
      <c r="IU1355" s="1"/>
      <c r="IV1355" s="1"/>
      <c r="IW1355" s="1"/>
      <c r="IX1355" s="1"/>
      <c r="IY1355" s="1"/>
      <c r="IZ1355" s="1"/>
      <c r="JA1355" s="1"/>
      <c r="JB1355" s="1"/>
      <c r="JC1355" s="1"/>
      <c r="JD1355" s="1"/>
      <c r="JE1355" s="1"/>
      <c r="JF1355" s="1"/>
      <c r="JG1355" s="1"/>
      <c r="JH1355" s="1"/>
      <c r="JI1355" s="1"/>
      <c r="JK1355" s="1"/>
      <c r="JL1355" s="1"/>
      <c r="JM1355" s="1"/>
      <c r="JN1355" s="1"/>
      <c r="JO1355" s="1"/>
      <c r="JP1355" s="1"/>
      <c r="JQ1355" s="1"/>
      <c r="JR1355" s="1"/>
      <c r="JS1355" s="1"/>
      <c r="JT1355" s="1"/>
      <c r="JU1355" s="1"/>
      <c r="LQ1355" s="1"/>
      <c r="LR1355" s="1"/>
      <c r="LS1355" s="1"/>
      <c r="LT1355" s="1"/>
      <c r="LU1355" s="1"/>
      <c r="LV1355" s="1"/>
      <c r="LW1355" s="1"/>
      <c r="LX1355" s="1"/>
      <c r="LY1355" s="1"/>
      <c r="LZ1355" s="1"/>
      <c r="MA1355" s="1"/>
    </row>
    <row r="1356" spans="2:339" s="36" customFormat="1" x14ac:dyDescent="0.2">
      <c r="B1356" s="35"/>
      <c r="C1356" s="35"/>
      <c r="D1356" s="35"/>
      <c r="E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5"/>
      <c r="AH1356" s="5"/>
      <c r="AI1356" s="5"/>
      <c r="AJ1356" s="5"/>
      <c r="AK1356" s="5"/>
      <c r="AL1356" s="5"/>
      <c r="AM1356" s="5"/>
      <c r="AN1356" s="35"/>
      <c r="AO1356" s="35"/>
      <c r="AP1356" s="35"/>
      <c r="AQ1356" s="35"/>
      <c r="AR1356" s="35"/>
      <c r="AS1356" s="35"/>
      <c r="AT1356" s="35"/>
      <c r="AU1356" s="35"/>
      <c r="EH1356" s="1"/>
      <c r="EI1356" s="1"/>
      <c r="EJ1356" s="1"/>
      <c r="EK1356" s="1"/>
      <c r="EL1356" s="1"/>
      <c r="EM1356" s="1"/>
      <c r="EN1356" s="1"/>
      <c r="EO1356" s="1"/>
      <c r="EP1356" s="1"/>
      <c r="EQ1356" s="1"/>
      <c r="EX1356" s="1"/>
      <c r="FB1356" s="1"/>
      <c r="FC1356" s="1"/>
      <c r="FD1356" s="1"/>
      <c r="FE1356" s="1"/>
      <c r="FF1356" s="1"/>
      <c r="FG1356" s="1"/>
      <c r="FH1356" s="1"/>
      <c r="FI1356" s="1"/>
      <c r="FJ1356" s="1"/>
      <c r="FK1356" s="1"/>
      <c r="FL1356" s="1"/>
      <c r="FM1356" s="1"/>
      <c r="FN1356" s="1"/>
      <c r="FO1356" s="1"/>
      <c r="FP1356" s="1"/>
      <c r="FQ1356" s="1"/>
      <c r="FR1356" s="1"/>
      <c r="FS1356" s="1"/>
      <c r="FT1356" s="1"/>
      <c r="FU1356" s="1"/>
      <c r="FV1356" s="1"/>
      <c r="FW1356" s="1"/>
      <c r="FX1356" s="1"/>
      <c r="FY1356" s="1"/>
      <c r="FZ1356" s="1"/>
      <c r="GA1356" s="1"/>
      <c r="GB1356" s="1"/>
      <c r="GC1356" s="1"/>
      <c r="GD1356" s="1"/>
      <c r="GE1356" s="1"/>
      <c r="GF1356" s="1"/>
      <c r="GG1356" s="1"/>
      <c r="GH1356" s="1"/>
      <c r="GI1356" s="1"/>
      <c r="GJ1356" s="1"/>
      <c r="GK1356" s="1"/>
      <c r="GL1356" s="1"/>
      <c r="GM1356" s="1"/>
      <c r="GN1356" s="1"/>
      <c r="GO1356" s="1"/>
      <c r="GP1356" s="1"/>
      <c r="GQ1356" s="1"/>
      <c r="GR1356" s="1"/>
      <c r="GS1356" s="1"/>
      <c r="GT1356" s="1"/>
      <c r="GU1356" s="1"/>
      <c r="GV1356" s="1"/>
      <c r="GW1356" s="1"/>
      <c r="GX1356" s="1"/>
      <c r="GY1356" s="1"/>
      <c r="GZ1356" s="1"/>
      <c r="HA1356" s="1"/>
      <c r="HB1356" s="1"/>
      <c r="HC1356" s="1"/>
      <c r="HD1356" s="1"/>
      <c r="HE1356" s="1"/>
      <c r="HF1356" s="1"/>
      <c r="HG1356" s="1"/>
      <c r="HH1356" s="1"/>
      <c r="HI1356" s="1"/>
      <c r="HJ1356" s="1"/>
      <c r="HK1356" s="1"/>
      <c r="HL1356" s="1"/>
      <c r="HM1356" s="1"/>
      <c r="HN1356" s="1"/>
      <c r="HO1356" s="1"/>
      <c r="HP1356" s="1"/>
      <c r="HQ1356" s="1"/>
      <c r="HR1356" s="1"/>
      <c r="HS1356" s="1"/>
      <c r="HT1356" s="1"/>
      <c r="HU1356" s="1"/>
      <c r="HV1356" s="1"/>
      <c r="HW1356" s="1"/>
      <c r="HX1356" s="1"/>
      <c r="HY1356" s="1"/>
      <c r="HZ1356" s="1"/>
      <c r="IA1356" s="1"/>
      <c r="IB1356" s="1"/>
      <c r="IC1356" s="1"/>
      <c r="ID1356" s="1"/>
      <c r="IE1356" s="1"/>
      <c r="IF1356" s="1"/>
      <c r="IG1356" s="1"/>
      <c r="IH1356" s="1"/>
      <c r="II1356" s="1"/>
      <c r="IJ1356" s="1"/>
      <c r="IK1356" s="1"/>
      <c r="IL1356" s="1"/>
      <c r="IM1356" s="1"/>
      <c r="IN1356" s="1"/>
      <c r="IO1356" s="1"/>
      <c r="IP1356" s="1"/>
      <c r="IQ1356" s="1"/>
      <c r="IR1356" s="1"/>
      <c r="IS1356" s="1"/>
      <c r="IT1356" s="1"/>
      <c r="IU1356" s="1"/>
      <c r="IV1356" s="1"/>
      <c r="IW1356" s="1"/>
      <c r="IX1356" s="1"/>
      <c r="IY1356" s="1"/>
      <c r="IZ1356" s="1"/>
      <c r="JA1356" s="1"/>
      <c r="JB1356" s="1"/>
      <c r="JC1356" s="1"/>
      <c r="JD1356" s="1"/>
      <c r="JE1356" s="1"/>
      <c r="JF1356" s="1"/>
      <c r="JG1356" s="1"/>
      <c r="JH1356" s="1"/>
      <c r="JI1356" s="1"/>
      <c r="JK1356" s="1"/>
      <c r="JL1356" s="1"/>
      <c r="JM1356" s="1"/>
      <c r="JN1356" s="1"/>
      <c r="JO1356" s="1"/>
      <c r="JP1356" s="1"/>
      <c r="JQ1356" s="1"/>
      <c r="JR1356" s="1"/>
      <c r="JS1356" s="1"/>
      <c r="JT1356" s="1"/>
      <c r="JU1356" s="1"/>
      <c r="LB1356" s="1"/>
      <c r="LC1356" s="1"/>
      <c r="LQ1356" s="1"/>
      <c r="LR1356" s="1"/>
      <c r="LS1356" s="1"/>
      <c r="LT1356" s="1"/>
      <c r="LU1356" s="1"/>
      <c r="LV1356" s="1"/>
      <c r="LW1356" s="1"/>
      <c r="LX1356" s="1"/>
      <c r="LY1356" s="1"/>
      <c r="LZ1356" s="1"/>
      <c r="MA1356" s="1"/>
    </row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95" spans="1:9" x14ac:dyDescent="0.2">
      <c r="F1395" s="40"/>
    </row>
    <row r="1396" spans="1:9" x14ac:dyDescent="0.2">
      <c r="C1396" s="39">
        <v>40158</v>
      </c>
      <c r="F1396" s="40"/>
    </row>
    <row r="1397" spans="1:9" x14ac:dyDescent="0.2">
      <c r="F1397" s="40"/>
    </row>
    <row r="1398" spans="1:9" x14ac:dyDescent="0.2">
      <c r="E1398" s="5">
        <v>2.5</v>
      </c>
      <c r="F1398" s="40"/>
    </row>
    <row r="1399" spans="1:9" x14ac:dyDescent="0.2">
      <c r="A1399" s="37">
        <v>40088</v>
      </c>
      <c r="B1399" s="38" t="s">
        <v>30</v>
      </c>
      <c r="C1399" s="39">
        <v>40179</v>
      </c>
      <c r="D1399" s="5">
        <v>1</v>
      </c>
      <c r="E1399" s="5">
        <v>3</v>
      </c>
      <c r="F1399" s="40"/>
      <c r="G1399" s="1">
        <v>12.5</v>
      </c>
      <c r="H1399" s="5">
        <v>1.5</v>
      </c>
      <c r="I1399" s="5">
        <v>1</v>
      </c>
    </row>
    <row r="1400" spans="1:9" x14ac:dyDescent="0.2">
      <c r="A1400" s="37">
        <v>40095</v>
      </c>
      <c r="B1400" s="38" t="s">
        <v>31</v>
      </c>
      <c r="C1400" s="39">
        <v>40186</v>
      </c>
      <c r="D1400" s="5">
        <v>0.5</v>
      </c>
      <c r="E1400" s="5">
        <v>1.5</v>
      </c>
      <c r="F1400" s="40"/>
      <c r="G1400" s="1">
        <v>12.5</v>
      </c>
      <c r="H1400" s="5">
        <v>1.4</v>
      </c>
      <c r="I1400" s="5">
        <v>0.5</v>
      </c>
    </row>
    <row r="1401" spans="1:9" x14ac:dyDescent="0.2">
      <c r="A1401" s="37">
        <v>40102</v>
      </c>
      <c r="B1401" s="38" t="s">
        <v>32</v>
      </c>
      <c r="C1401" s="39">
        <v>40193</v>
      </c>
      <c r="D1401" s="5">
        <v>1</v>
      </c>
      <c r="E1401" s="5">
        <v>1</v>
      </c>
      <c r="F1401" s="40"/>
      <c r="G1401" s="1">
        <v>13</v>
      </c>
      <c r="H1401" s="5">
        <v>1.35</v>
      </c>
      <c r="I1401" s="5">
        <v>1</v>
      </c>
    </row>
    <row r="1402" spans="1:9" x14ac:dyDescent="0.2">
      <c r="A1402" s="37">
        <v>40109</v>
      </c>
      <c r="B1402" s="38" t="s">
        <v>33</v>
      </c>
      <c r="C1402" s="39">
        <v>40200</v>
      </c>
      <c r="D1402" s="5">
        <v>1</v>
      </c>
      <c r="E1402" s="5">
        <v>2</v>
      </c>
      <c r="F1402" s="40"/>
      <c r="G1402" s="1">
        <v>12.5</v>
      </c>
      <c r="H1402" s="5">
        <v>1.25</v>
      </c>
      <c r="I1402" s="5">
        <v>1</v>
      </c>
    </row>
    <row r="1403" spans="1:9" x14ac:dyDescent="0.2">
      <c r="A1403" s="37">
        <v>40116</v>
      </c>
      <c r="B1403" s="38" t="s">
        <v>34</v>
      </c>
      <c r="C1403" s="39">
        <v>40207</v>
      </c>
      <c r="D1403" s="5">
        <v>1</v>
      </c>
      <c r="E1403" s="5">
        <v>2</v>
      </c>
      <c r="F1403" s="40"/>
      <c r="G1403" s="1">
        <v>12.5</v>
      </c>
      <c r="H1403" s="5">
        <v>1.2</v>
      </c>
      <c r="I1403" s="5">
        <v>1</v>
      </c>
    </row>
    <row r="1404" spans="1:9" x14ac:dyDescent="0.2">
      <c r="F1404" s="40"/>
    </row>
  </sheetData>
  <mergeCells count="5">
    <mergeCell ref="A4:JJ4"/>
    <mergeCell ref="AB10:JJ10"/>
    <mergeCell ref="AB20:JJ20"/>
    <mergeCell ref="B8:E8"/>
    <mergeCell ref="A5:JJ5"/>
  </mergeCells>
  <phoneticPr fontId="17" type="noConversion"/>
  <printOptions gridLinesSet="0"/>
  <pageMargins left="0.39370078740157483" right="0.15748031496062992" top="1.2204724409448819" bottom="0.55118110236220474" header="0.15748031496062992" footer="0.2362204724409449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Bank Loans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dcterms:created xsi:type="dcterms:W3CDTF">2014-03-03T02:30:58Z</dcterms:created>
  <dcterms:modified xsi:type="dcterms:W3CDTF">2025-03-10T03:39:36Z</dcterms:modified>
</cp:coreProperties>
</file>